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B37636B-3E0B-4806-B5C5-79281B542240}" xr6:coauthVersionLast="47" xr6:coauthVersionMax="47" xr10:uidLastSave="{00000000-0000-0000-0000-000000000000}"/>
  <bookViews>
    <workbookView xWindow="4350" yWindow="2205" windowWidth="23595" windowHeight="10890" tabRatio="684" xr2:uid="{DAD4B3CA-E00E-4C55-AD65-63D90055E3A6}"/>
  </bookViews>
  <sheets>
    <sheet name="配車依頼書　ひな形" sheetId="21" r:id="rId1"/>
    <sheet name="配車依頼書　記入サンプル" sheetId="22" r:id="rId2"/>
    <sheet name="依頼番号" sheetId="14" state="hidden" r:id="rId3"/>
  </sheets>
  <externalReferences>
    <externalReference r:id="rId4"/>
  </externalReferences>
  <definedNames>
    <definedName name="AREA">#REF!</definedName>
    <definedName name="BLOCK">#REF!</definedName>
    <definedName name="_xlnm.Print_Area" localSheetId="0">'配車依頼書　ひな形'!$A$1:$G$72</definedName>
    <definedName name="_xlnm.Print_Area" localSheetId="1">'配車依頼書　記入サンプル'!$A$1:$G$72</definedName>
    <definedName name="TENPOKEITAI">#REF!</definedName>
    <definedName name="TOKUISAKI">#REF!</definedName>
    <definedName name="ドライバー">[1]ドライバーリスト!$A$3:$N$3</definedName>
    <definedName name="祝日">[1]祝日!$C$2:$C$18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22" l="1"/>
  <c r="M70" i="22" s="1"/>
  <c r="L70" i="22"/>
  <c r="N70" i="22" s="1"/>
  <c r="F64" i="22" s="1"/>
  <c r="I52" i="22"/>
  <c r="I51" i="22"/>
  <c r="I50" i="22"/>
  <c r="I49" i="22"/>
  <c r="I48" i="22"/>
  <c r="I47" i="22"/>
  <c r="I46" i="22"/>
  <c r="I45" i="22"/>
  <c r="G53" i="22" s="1"/>
  <c r="D34" i="22"/>
  <c r="G3" i="22"/>
  <c r="I46" i="21"/>
  <c r="I47" i="21"/>
  <c r="I48" i="21"/>
  <c r="I49" i="21"/>
  <c r="I50" i="21"/>
  <c r="I51" i="21"/>
  <c r="I52" i="21"/>
  <c r="I45" i="21"/>
  <c r="O70" i="21"/>
  <c r="G53" i="21" l="1"/>
  <c r="G3" i="21"/>
  <c r="D7" i="21" l="1"/>
  <c r="D25" i="21"/>
  <c r="M70" i="21" l="1"/>
  <c r="L70" i="21"/>
  <c r="N70" i="21" s="1"/>
  <c r="F64" i="21" l="1"/>
</calcChain>
</file>

<file path=xl/sharedStrings.xml><?xml version="1.0" encoding="utf-8"?>
<sst xmlns="http://schemas.openxmlformats.org/spreadsheetml/2006/main" count="260" uniqueCount="134">
  <si>
    <t>住所</t>
    <rPh sb="0" eb="2">
      <t>ジュウショ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</si>
  <si>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</si>
  <si>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</si>
  <si>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</si>
  <si>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サイズ</t>
    <phoneticPr fontId="2"/>
  </si>
  <si>
    <t>株式会社全国赤帽</t>
    <rPh sb="0" eb="4">
      <t>カブシキガイシャ</t>
    </rPh>
    <rPh sb="4" eb="6">
      <t>ゼンコク</t>
    </rPh>
    <rPh sb="6" eb="8">
      <t>アカボウ</t>
    </rPh>
    <phoneticPr fontId="2"/>
  </si>
  <si>
    <t>部署名</t>
    <rPh sb="0" eb="3">
      <t>ブショメイ</t>
    </rPh>
    <phoneticPr fontId="2"/>
  </si>
  <si>
    <t>※　本配車依頼書に記載された個人情報は、本運送業務以外での利用を禁じます。</t>
    <rPh sb="2" eb="3">
      <t>ホン</t>
    </rPh>
    <rPh sb="3" eb="5">
      <t>ハイシャ</t>
    </rPh>
    <rPh sb="5" eb="8">
      <t>イライショ</t>
    </rPh>
    <rPh sb="9" eb="11">
      <t>キサイ</t>
    </rPh>
    <rPh sb="14" eb="16">
      <t>コジン</t>
    </rPh>
    <rPh sb="16" eb="18">
      <t>ジョウホウ</t>
    </rPh>
    <rPh sb="20" eb="21">
      <t>ホン</t>
    </rPh>
    <rPh sb="21" eb="23">
      <t>ウンソウ</t>
    </rPh>
    <rPh sb="23" eb="25">
      <t>ギョウム</t>
    </rPh>
    <rPh sb="25" eb="27">
      <t>イガイ</t>
    </rPh>
    <rPh sb="29" eb="31">
      <t>リヨウ</t>
    </rPh>
    <rPh sb="32" eb="33">
      <t>キン</t>
    </rPh>
    <phoneticPr fontId="2"/>
  </si>
  <si>
    <t>東京都</t>
    <rPh sb="0" eb="3">
      <t>トウキョウト</t>
    </rPh>
    <phoneticPr fontId="2"/>
  </si>
  <si>
    <t>総重量</t>
    <rPh sb="0" eb="3">
      <t>ソウジュウリョウ</t>
    </rPh>
    <phoneticPr fontId="2"/>
  </si>
  <si>
    <t>メール</t>
    <phoneticPr fontId="2"/>
  </si>
  <si>
    <t>配車</t>
    <rPh sb="0" eb="2">
      <t>ハイシャ</t>
    </rPh>
    <phoneticPr fontId="2"/>
  </si>
  <si>
    <t>営業部</t>
    <rPh sb="0" eb="3">
      <t>エイギョウブ</t>
    </rPh>
    <phoneticPr fontId="2"/>
  </si>
  <si>
    <t>集荷日時</t>
    <rPh sb="0" eb="4">
      <t>シュウカニチジ</t>
    </rPh>
    <phoneticPr fontId="2"/>
  </si>
  <si>
    <t>お届け日時</t>
    <rPh sb="1" eb="2">
      <t>トド</t>
    </rPh>
    <rPh sb="3" eb="5">
      <t>ニチジ</t>
    </rPh>
    <phoneticPr fontId="2"/>
  </si>
  <si>
    <t>御中</t>
    <rPh sb="0" eb="2">
      <t>オンチュウ</t>
    </rPh>
    <phoneticPr fontId="2"/>
  </si>
  <si>
    <t>ご担当者様</t>
    <rPh sb="1" eb="5">
      <t>タントウシャサマ</t>
    </rPh>
    <phoneticPr fontId="2"/>
  </si>
  <si>
    <t>お電話</t>
    <rPh sb="1" eb="3">
      <t>デンワ</t>
    </rPh>
    <phoneticPr fontId="2"/>
  </si>
  <si>
    <t>建物情報</t>
    <rPh sb="0" eb="4">
      <t>タテモノジョウホウ</t>
    </rPh>
    <phoneticPr fontId="2"/>
  </si>
  <si>
    <t>配送品情報</t>
    <rPh sb="0" eb="5">
      <t>ハイソウヒンジョウホウ</t>
    </rPh>
    <phoneticPr fontId="2"/>
  </si>
  <si>
    <t>指示事項</t>
    <rPh sb="0" eb="4">
      <t>シジジコウ</t>
    </rPh>
    <phoneticPr fontId="2"/>
  </si>
  <si>
    <t>ご依頼主様</t>
    <rPh sb="1" eb="5">
      <t>イライヌシサマ</t>
    </rPh>
    <phoneticPr fontId="2"/>
  </si>
  <si>
    <t>FAX</t>
  </si>
  <si>
    <t>ＴＥＬ：０３‐６２４０-９１６６</t>
  </si>
  <si>
    <t>ＦＡＸ：０３‐５８２５-０５７７</t>
  </si>
  <si>
    <t>営業担当：</t>
    <rPh sb="0" eb="4">
      <t>エイギョウタントウ</t>
    </rPh>
    <phoneticPr fontId="2"/>
  </si>
  <si>
    <t>業務担当：</t>
    <rPh sb="0" eb="4">
      <t>ギョウムタントウ</t>
    </rPh>
    <phoneticPr fontId="2"/>
  </si>
  <si>
    <t>千葉県</t>
    <rPh sb="0" eb="3">
      <t>チバケン</t>
    </rPh>
    <phoneticPr fontId="2"/>
  </si>
  <si>
    <t>台数：</t>
    <rPh sb="0" eb="2">
      <t>ダイスウ</t>
    </rPh>
    <phoneticPr fontId="2"/>
  </si>
  <si>
    <t>お届け</t>
    <rPh sb="1" eb="2">
      <t>トド</t>
    </rPh>
    <phoneticPr fontId="2"/>
  </si>
  <si>
    <t>建物情報：</t>
    <rPh sb="0" eb="4">
      <t>タテモノジョウホウ</t>
    </rPh>
    <phoneticPr fontId="2"/>
  </si>
  <si>
    <t>下記内容にて配車をお願いいたします。</t>
    <phoneticPr fontId="2"/>
  </si>
  <si>
    <t>依頼日：</t>
    <rPh sb="0" eb="3">
      <t>イライビ</t>
    </rPh>
    <phoneticPr fontId="2"/>
  </si>
  <si>
    <t>建物名</t>
    <rPh sb="0" eb="3">
      <t>タテモノメイ</t>
    </rPh>
    <phoneticPr fontId="2"/>
  </si>
  <si>
    <t>依頼書</t>
    <rPh sb="0" eb="3">
      <t>イライショ</t>
    </rPh>
    <phoneticPr fontId="2"/>
  </si>
  <si>
    <t>←選択してください。</t>
    <rPh sb="1" eb="3">
      <t>センタク</t>
    </rPh>
    <phoneticPr fontId="2"/>
  </si>
  <si>
    <t>1)</t>
    <phoneticPr fontId="2"/>
  </si>
  <si>
    <t>2)</t>
    <phoneticPr fontId="2"/>
  </si>
  <si>
    <t>3)</t>
  </si>
  <si>
    <t>4)</t>
  </si>
  <si>
    <t>5)</t>
  </si>
  <si>
    <t>アルファベット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</si>
  <si>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</si>
  <si>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</si>
  <si>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</si>
  <si>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</si>
  <si>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</si>
  <si>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</si>
  <si>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</si>
  <si>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</si>
  <si>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</si>
  <si>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</si>
  <si>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</si>
  <si>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</si>
  <si>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</si>
  <si>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</si>
  <si>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</si>
  <si>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</si>
  <si>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</si>
  <si>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年</t>
    <rPh sb="0" eb="1">
      <t>ネン</t>
    </rPh>
    <phoneticPr fontId="2"/>
  </si>
  <si>
    <t>締め日</t>
    <rPh sb="0" eb="1">
      <t>シ</t>
    </rPh>
    <rPh sb="2" eb="3">
      <t>ビ</t>
    </rPh>
    <phoneticPr fontId="2"/>
  </si>
  <si>
    <t>値</t>
    <rPh sb="0" eb="1">
      <t>アタイ</t>
    </rPh>
    <phoneticPr fontId="2"/>
  </si>
  <si>
    <t>（月末締）</t>
    <rPh sb="1" eb="2">
      <t>ゲツ</t>
    </rPh>
    <rPh sb="2" eb="3">
      <t>マツ</t>
    </rPh>
    <rPh sb="3" eb="4">
      <t>ジ</t>
    </rPh>
    <phoneticPr fontId="2"/>
  </si>
  <si>
    <t>（25日締）</t>
    <rPh sb="3" eb="4">
      <t>ニチ</t>
    </rPh>
    <rPh sb="4" eb="5">
      <t>ジ</t>
    </rPh>
    <phoneticPr fontId="2"/>
  </si>
  <si>
    <t>（20日締）</t>
    <rPh sb="3" eb="4">
      <t>ニチ</t>
    </rPh>
    <rPh sb="4" eb="5">
      <t>ジ</t>
    </rPh>
    <phoneticPr fontId="2"/>
  </si>
  <si>
    <t>（15日締）</t>
    <rPh sb="3" eb="4">
      <t>ニチ</t>
    </rPh>
    <rPh sb="4" eb="5">
      <t>ジ</t>
    </rPh>
    <phoneticPr fontId="2"/>
  </si>
  <si>
    <t>（10日締）</t>
    <rPh sb="3" eb="4">
      <t>ニチ</t>
    </rPh>
    <rPh sb="4" eb="5">
      <t>ジ</t>
    </rPh>
    <phoneticPr fontId="2"/>
  </si>
  <si>
    <t>年：</t>
    <rPh sb="0" eb="1">
      <t>ネン</t>
    </rPh>
    <phoneticPr fontId="2"/>
  </si>
  <si>
    <t>頭文字：</t>
    <rPh sb="0" eb="3">
      <t>カシラモジ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</si>
  <si>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</si>
  <si>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</si>
  <si>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</si>
  <si>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</si>
  <si>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</si>
  <si>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</si>
  <si>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</si>
  <si>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</si>
  <si>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あああああ</t>
    <phoneticPr fontId="2"/>
  </si>
  <si>
    <t>赤帽車</t>
    <rPh sb="0" eb="3">
      <t>アカボウシャ</t>
    </rPh>
    <phoneticPr fontId="2"/>
  </si>
  <si>
    <t>6)</t>
    <phoneticPr fontId="2"/>
  </si>
  <si>
    <t>7)</t>
    <phoneticPr fontId="2"/>
  </si>
  <si>
    <t>←　選択するか、記入してください。</t>
    <rPh sb="2" eb="4">
      <t>センタク</t>
    </rPh>
    <rPh sb="8" eb="10">
      <t>キニュウ</t>
    </rPh>
    <phoneticPr fontId="2"/>
  </si>
  <si>
    <t>各お荷物重量</t>
    <rPh sb="0" eb="1">
      <t>カク</t>
    </rPh>
    <rPh sb="2" eb="4">
      <t>ニモツ</t>
    </rPh>
    <rPh sb="4" eb="6">
      <t>ジュウリョウ</t>
    </rPh>
    <phoneticPr fontId="2"/>
  </si>
  <si>
    <t>←　荷物重量は手入力してください。</t>
    <rPh sb="2" eb="6">
      <t>ニモツジュウリョウ</t>
    </rPh>
    <rPh sb="7" eb="10">
      <t>テニュウリョク</t>
    </rPh>
    <phoneticPr fontId="2"/>
  </si>
  <si>
    <t>葛飾区</t>
    <rPh sb="0" eb="3">
      <t>カツシカク</t>
    </rPh>
    <phoneticPr fontId="2"/>
  </si>
  <si>
    <t>ああああ</t>
    <phoneticPr fontId="2"/>
  </si>
  <si>
    <t>あ</t>
    <phoneticPr fontId="2"/>
  </si>
  <si>
    <t>月：</t>
    <rPh sb="0" eb="1">
      <t>ツキ</t>
    </rPh>
    <phoneticPr fontId="2"/>
  </si>
  <si>
    <t>####</t>
    <phoneticPr fontId="2"/>
  </si>
  <si>
    <t>個　数</t>
    <rPh sb="0" eb="1">
      <t>コ</t>
    </rPh>
    <rPh sb="2" eb="3">
      <t>スウ</t>
    </rPh>
    <phoneticPr fontId="2"/>
  </si>
  <si>
    <t>品　名</t>
    <rPh sb="0" eb="1">
      <t>ヒン</t>
    </rPh>
    <rPh sb="2" eb="3">
      <t>ナ</t>
    </rPh>
    <phoneticPr fontId="2"/>
  </si>
  <si>
    <t>緊急時連絡先　：</t>
    <rPh sb="0" eb="3">
      <t>キンキュウジ</t>
    </rPh>
    <rPh sb="3" eb="6">
      <t>レンラクサキ</t>
    </rPh>
    <phoneticPr fontId="2"/>
  </si>
  <si>
    <t>(指数)</t>
    <rPh sb="1" eb="3">
      <t>シスウ</t>
    </rPh>
    <phoneticPr fontId="2"/>
  </si>
  <si>
    <t>足立区</t>
    <rPh sb="0" eb="3">
      <t>アダチク</t>
    </rPh>
    <phoneticPr fontId="2"/>
  </si>
  <si>
    <t>おおおおお</t>
    <phoneticPr fontId="2"/>
  </si>
  <si>
    <t>090-1234-</t>
    <phoneticPr fontId="2"/>
  </si>
  <si>
    <t>W50×D40×H120（cm）</t>
    <phoneticPr fontId="2"/>
  </si>
  <si>
    <t>必要なければ、「-」をクリックして閉じてください。</t>
    <rPh sb="0" eb="2">
      <t>ヒツヨウ</t>
    </rPh>
    <rPh sb="17" eb="18">
      <t>ト</t>
    </rPh>
    <phoneticPr fontId="2"/>
  </si>
  <si>
    <t>空行を非表示にすると、縦の長さを短くできます。</t>
    <rPh sb="0" eb="2">
      <t>クウギョウ</t>
    </rPh>
    <rPh sb="3" eb="6">
      <t>ヒヒョウジ</t>
    </rPh>
    <rPh sb="11" eb="12">
      <t>タテ</t>
    </rPh>
    <rPh sb="13" eb="14">
      <t>ナガ</t>
    </rPh>
    <rPh sb="16" eb="17">
      <t>ミジカ</t>
    </rPh>
    <phoneticPr fontId="2"/>
  </si>
  <si>
    <t>全国赤帽　○○　：　090-****-9999</t>
    <rPh sb="0" eb="4">
      <t>ゼンコクアカボウ</t>
    </rPh>
    <phoneticPr fontId="2"/>
  </si>
  <si>
    <t>操作不要</t>
    <rPh sb="0" eb="2">
      <t>ソウサ</t>
    </rPh>
    <rPh sb="2" eb="4">
      <t>フヨウ</t>
    </rPh>
    <phoneticPr fontId="2"/>
  </si>
  <si>
    <t>台東区浅草橋 1-21-6</t>
    <rPh sb="0" eb="2">
      <t>タイトウ</t>
    </rPh>
    <rPh sb="2" eb="3">
      <t>ク</t>
    </rPh>
    <rPh sb="3" eb="5">
      <t>アサクサ</t>
    </rPh>
    <rPh sb="5" eb="6">
      <t>バシ</t>
    </rPh>
    <phoneticPr fontId="2"/>
  </si>
  <si>
    <t>宝山ビル 5F</t>
    <phoneticPr fontId="2"/>
  </si>
  <si>
    <t>株式会社全国赤帽</t>
    <rPh sb="0" eb="4">
      <t>カ</t>
    </rPh>
    <rPh sb="4" eb="8">
      <t>ゼンコクアカボウ</t>
    </rPh>
    <phoneticPr fontId="2"/>
  </si>
  <si>
    <t>←　自動計算</t>
    <rPh sb="2" eb="3">
      <t>ドウ</t>
    </rPh>
    <rPh sb="3" eb="5">
      <t>ケイサン</t>
    </rPh>
    <phoneticPr fontId="2"/>
  </si>
  <si>
    <t>高速道路を使用してください。</t>
    <rPh sb="0" eb="4">
      <t>コウソクドウロ</t>
    </rPh>
    <rPh sb="5" eb="7">
      <t>シヨウ</t>
    </rPh>
    <phoneticPr fontId="2"/>
  </si>
  <si>
    <t>お引取り先に到着したら、担当者様にお電話を入れてください。</t>
    <rPh sb="1" eb="3">
      <t>ヒキト</t>
    </rPh>
    <rPh sb="4" eb="5">
      <t>サキ</t>
    </rPh>
    <rPh sb="6" eb="8">
      <t>トウチャク</t>
    </rPh>
    <rPh sb="12" eb="15">
      <t>タントウシャ</t>
    </rPh>
    <rPh sb="15" eb="16">
      <t>サマ</t>
    </rPh>
    <rPh sb="18" eb="20">
      <t>デンワ</t>
    </rPh>
    <rPh sb="21" eb="22">
      <t>イ</t>
    </rPh>
    <phoneticPr fontId="2"/>
  </si>
  <si>
    <t>お引取り</t>
    <rPh sb="1" eb="3">
      <t>ヒキト</t>
    </rPh>
    <phoneticPr fontId="2"/>
  </si>
  <si>
    <t>お引取り ②</t>
    <rPh sb="1" eb="3">
      <t>ヒキト</t>
    </rPh>
    <phoneticPr fontId="2"/>
  </si>
  <si>
    <t>お届け ②</t>
    <rPh sb="1" eb="2">
      <t>トド</t>
    </rPh>
    <phoneticPr fontId="2"/>
  </si>
  <si>
    <t>090-1234-####</t>
    <phoneticPr fontId="2"/>
  </si>
  <si>
    <r>
      <t>03-6240-</t>
    </r>
    <r>
      <rPr>
        <b/>
        <sz val="14"/>
        <color theme="4" tint="-0.249977111117893"/>
        <rFont val="Segoe UI Symbol"/>
        <family val="3"/>
      </rPr>
      <t>####</t>
    </r>
    <phoneticPr fontId="2"/>
  </si>
  <si>
    <t>××ビル</t>
    <phoneticPr fontId="2"/>
  </si>
  <si>
    <t>駐車場は高さ制限　2.1ｍです。</t>
    <rPh sb="0" eb="3">
      <t>チュウシャジョウ</t>
    </rPh>
    <rPh sb="4" eb="5">
      <t>タカ</t>
    </rPh>
    <rPh sb="6" eb="8">
      <t>セイゲン</t>
    </rPh>
    <phoneticPr fontId="2"/>
  </si>
  <si>
    <t>千葉市花見川区三角町180-8</t>
    <rPh sb="0" eb="2">
      <t>チバ</t>
    </rPh>
    <rPh sb="2" eb="3">
      <t>シ</t>
    </rPh>
    <rPh sb="3" eb="6">
      <t>ハナミガワ</t>
    </rPh>
    <rPh sb="6" eb="7">
      <t>ク</t>
    </rPh>
    <rPh sb="7" eb="10">
      <t>サンカクマチ</t>
    </rPh>
    <phoneticPr fontId="2"/>
  </si>
  <si>
    <t>DEFG</t>
    <phoneticPr fontId="2"/>
  </si>
  <si>
    <t>HIJ部</t>
    <rPh sb="3" eb="4">
      <t>ブ</t>
    </rPh>
    <phoneticPr fontId="2"/>
  </si>
  <si>
    <t>ABC　様</t>
    <rPh sb="4" eb="5">
      <t>サマ</t>
    </rPh>
    <phoneticPr fontId="2"/>
  </si>
  <si>
    <t>KLM　様</t>
    <rPh sb="4" eb="5">
      <t>サマ</t>
    </rPh>
    <phoneticPr fontId="2"/>
  </si>
  <si>
    <t>株式会社　千葉営業所</t>
    <rPh sb="0" eb="4">
      <t>カ</t>
    </rPh>
    <rPh sb="5" eb="10">
      <t>チバエイギョウショ</t>
    </rPh>
    <phoneticPr fontId="2"/>
  </si>
  <si>
    <t>○×事業部</t>
    <rPh sb="2" eb="5">
      <t>ジギョウブ</t>
    </rPh>
    <phoneticPr fontId="2"/>
  </si>
  <si>
    <t>NOPQ　様</t>
    <rPh sb="2" eb="3">
      <t>サマ</t>
    </rPh>
    <phoneticPr fontId="2"/>
  </si>
  <si>
    <t>箱入りパネル</t>
    <rPh sb="0" eb="2">
      <t>ハコイ</t>
    </rPh>
    <phoneticPr fontId="2"/>
  </si>
  <si>
    <t>株式会社　全国赤帽</t>
    <rPh sb="0" eb="4">
      <t>カ</t>
    </rPh>
    <rPh sb="5" eb="9">
      <t>ゼンコクアカボウ</t>
    </rPh>
    <phoneticPr fontId="2"/>
  </si>
  <si>
    <t>東京都台東区浅草橋 1-21-6</t>
    <rPh sb="0" eb="3">
      <t>トウキョウト</t>
    </rPh>
    <phoneticPr fontId="2"/>
  </si>
  <si>
    <t>RSTU</t>
    <phoneticPr fontId="2"/>
  </si>
  <si>
    <t>03-****-****</t>
    <phoneticPr fontId="2"/>
  </si>
  <si>
    <t>******@****.***</t>
    <phoneticPr fontId="2"/>
  </si>
  <si>
    <t>おりたたみコンテナ（中身有）</t>
    <rPh sb="10" eb="13">
      <t>ナカミアリ</t>
    </rPh>
    <phoneticPr fontId="2"/>
  </si>
  <si>
    <t>W50×D40×H30（cm）</t>
    <phoneticPr fontId="2"/>
  </si>
  <si>
    <t>※ 全国赤帽よりご連絡させていただいた上で、
　　ご依頼の確定とさせていただきます。
※ 配車の対応ができるのは、営業時間内のみとなります。</t>
    <phoneticPr fontId="2"/>
  </si>
  <si>
    <t>北側入り口より入り、守衛所で許可書をもらってください。</t>
    <rPh sb="0" eb="3">
      <t>キタガワイ</t>
    </rPh>
    <rPh sb="4" eb="5">
      <t>グチ</t>
    </rPh>
    <rPh sb="7" eb="8">
      <t>ハイ</t>
    </rPh>
    <rPh sb="10" eb="13">
      <t>シュエイジョ</t>
    </rPh>
    <rPh sb="14" eb="17">
      <t>キョカショ</t>
    </rPh>
    <phoneticPr fontId="2"/>
  </si>
  <si>
    <t>←　日付と時間を記入してください。</t>
    <rPh sb="2" eb="4">
      <t>ヒヅケ</t>
    </rPh>
    <rPh sb="5" eb="7">
      <t>ジカン</t>
    </rPh>
    <rPh sb="8" eb="10">
      <t>キニュウ</t>
    </rPh>
    <phoneticPr fontId="2"/>
  </si>
  <si>
    <t>←　記入してください。</t>
    <rPh sb="2" eb="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</si>
</sst>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　台&quot;"/>
    <numFmt numFmtId="177" formatCode="General&quot; kg&quot;"/>
    <numFmt numFmtId="178" formatCode="#"/>
    <numFmt numFmtId="179" formatCode="General&quot;　kg&quot;"/>
    <numFmt numFmtId="180" formatCode="hh:mm"/>
    <numFmt numFmtId="181" formatCode="yyyy/m/d;@"/>
    <numFmt numFmtId="182" formatCode="m&quot; 月 &quot;d&quot; 日 （&quot;aaa&quot;）&quot;"/>
    <numFmt numFmtId="183" formatCode="#&quot; 個&quot;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000000"/>
      <name val="游ゴシック"/>
      <family val="2"/>
      <scheme val="minor"/>
    </font>
    <font>
      <sz val="12"/>
      <color rgb="FF7030A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9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1"/>
      <color rgb="FF7030A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color theme="2" tint="-0.49998474074526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rgb="FF7030A0"/>
      <name val="BIZ UDPゴシック"/>
      <family val="3"/>
      <charset val="128"/>
    </font>
    <font>
      <b/>
      <sz val="20"/>
      <color theme="4" tint="-0.249977111117893"/>
      <name val="BIZ UDPゴシック"/>
      <family val="3"/>
      <charset val="128"/>
    </font>
    <font>
      <b/>
      <sz val="16"/>
      <color theme="4" tint="-0.249977111117893"/>
      <name val="BIZ UDPゴシック"/>
      <family val="3"/>
      <charset val="128"/>
    </font>
    <font>
      <sz val="14"/>
      <color theme="4" tint="-0.249977111117893"/>
      <name val="BIZ UDPゴシック"/>
      <family val="3"/>
      <charset val="128"/>
    </font>
    <font>
      <b/>
      <sz val="14"/>
      <color theme="4" tint="-0.249977111117893"/>
      <name val="BIZ UDPゴシック"/>
      <family val="3"/>
      <charset val="128"/>
    </font>
    <font>
      <sz val="12"/>
      <color theme="4" tint="-0.249977111117893"/>
      <name val="BIZ UDPゴシック"/>
      <family val="3"/>
      <charset val="128"/>
    </font>
    <font>
      <sz val="11"/>
      <color theme="4" tint="-0.249977111117893"/>
      <name val="BIZ UDPゴシック"/>
      <family val="3"/>
      <charset val="128"/>
    </font>
    <font>
      <sz val="14"/>
      <color rgb="FF7030A0"/>
      <name val="BIZ UDPゴシック"/>
      <family val="3"/>
      <charset val="128"/>
    </font>
    <font>
      <b/>
      <sz val="14"/>
      <color theme="4" tint="-0.249977111117893"/>
      <name val="Segoe UI Symbol"/>
      <family val="3"/>
    </font>
    <font>
      <sz val="12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125">
    <xf numFmtId="0" fontId="0" fillId="0" borderId="0" xfId="0"/>
    <xf numFmtId="0" fontId="3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6" fillId="0" borderId="0" xfId="0" applyFont="1" applyAlignment="1"/>
    <xf numFmtId="0" fontId="11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14" fontId="9" fillId="0" borderId="0" xfId="0" applyNumberFormat="1" applyFont="1" applyAlignment="1"/>
    <xf numFmtId="0" fontId="6" fillId="5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5" fillId="0" borderId="1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18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181" fontId="20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176" fontId="22" fillId="0" borderId="8" xfId="0" applyNumberFormat="1" applyFont="1" applyBorder="1" applyAlignment="1">
      <alignment vertical="center"/>
    </xf>
    <xf numFmtId="180" fontId="22" fillId="0" borderId="8" xfId="0" applyNumberFormat="1" applyFont="1" applyBorder="1" applyAlignment="1">
      <alignment horizontal="center" vertical="center" shrinkToFit="1"/>
    </xf>
    <xf numFmtId="179" fontId="25" fillId="0" borderId="2" xfId="0" applyNumberFormat="1" applyFont="1" applyBorder="1" applyAlignment="1">
      <alignment vertical="center"/>
    </xf>
    <xf numFmtId="179" fontId="25" fillId="0" borderId="8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0" fontId="25" fillId="0" borderId="1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77" fontId="27" fillId="0" borderId="14" xfId="0" applyNumberFormat="1" applyFont="1" applyBorder="1" applyAlignment="1">
      <alignment vertical="center"/>
    </xf>
    <xf numFmtId="183" fontId="24" fillId="0" borderId="13" xfId="0" applyNumberFormat="1" applyFont="1" applyBorder="1" applyAlignment="1">
      <alignment horizontal="center" vertical="center" shrinkToFit="1"/>
    </xf>
    <xf numFmtId="183" fontId="24" fillId="0" borderId="8" xfId="0" applyNumberFormat="1" applyFont="1" applyBorder="1" applyAlignment="1">
      <alignment horizontal="center" vertical="center" shrinkToFit="1"/>
    </xf>
    <xf numFmtId="178" fontId="24" fillId="0" borderId="9" xfId="0" applyNumberFormat="1" applyFont="1" applyBorder="1" applyAlignment="1">
      <alignment horizontal="left" vertical="center"/>
    </xf>
    <xf numFmtId="178" fontId="24" fillId="0" borderId="7" xfId="0" applyNumberFormat="1" applyFont="1" applyBorder="1" applyAlignment="1">
      <alignment horizontal="left" vertical="center"/>
    </xf>
    <xf numFmtId="178" fontId="24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6" fillId="6" borderId="0" xfId="0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25" fillId="0" borderId="9" xfId="0" applyFont="1" applyBorder="1" applyAlignment="1">
      <alignment horizontal="right" vertical="center" shrinkToFit="1"/>
    </xf>
    <xf numFmtId="0" fontId="23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178" fontId="25" fillId="0" borderId="15" xfId="0" applyNumberFormat="1" applyFont="1" applyBorder="1" applyAlignment="1">
      <alignment horizontal="left" vertical="top" wrapText="1"/>
    </xf>
    <xf numFmtId="178" fontId="25" fillId="0" borderId="5" xfId="0" applyNumberFormat="1" applyFont="1" applyBorder="1" applyAlignment="1">
      <alignment horizontal="left" vertical="top" wrapText="1"/>
    </xf>
    <xf numFmtId="178" fontId="23" fillId="0" borderId="6" xfId="0" applyNumberFormat="1" applyFont="1" applyBorder="1" applyAlignment="1">
      <alignment horizontal="left" vertical="center" shrinkToFit="1"/>
    </xf>
    <xf numFmtId="178" fontId="23" fillId="0" borderId="3" xfId="0" applyNumberFormat="1" applyFont="1" applyBorder="1" applyAlignment="1">
      <alignment horizontal="left" vertical="center" shrinkToFit="1"/>
    </xf>
    <xf numFmtId="178" fontId="23" fillId="0" borderId="4" xfId="0" applyNumberFormat="1" applyFont="1" applyBorder="1" applyAlignment="1">
      <alignment horizontal="left" vertical="center" shrinkToFit="1"/>
    </xf>
    <xf numFmtId="178" fontId="23" fillId="0" borderId="10" xfId="0" applyNumberFormat="1" applyFont="1" applyBorder="1" applyAlignment="1">
      <alignment horizontal="left" vertical="center" shrinkToFit="1"/>
    </xf>
    <xf numFmtId="178" fontId="23" fillId="0" borderId="1" xfId="0" applyNumberFormat="1" applyFont="1" applyBorder="1" applyAlignment="1">
      <alignment horizontal="left" vertical="center" shrinkToFit="1"/>
    </xf>
    <xf numFmtId="178" fontId="23" fillId="0" borderId="13" xfId="0" applyNumberFormat="1" applyFont="1" applyBorder="1" applyAlignment="1">
      <alignment horizontal="left" vertical="center" shrinkToFit="1"/>
    </xf>
    <xf numFmtId="178" fontId="23" fillId="0" borderId="9" xfId="0" applyNumberFormat="1" applyFont="1" applyBorder="1" applyAlignment="1">
      <alignment horizontal="left" vertical="center"/>
    </xf>
    <xf numFmtId="178" fontId="23" fillId="0" borderId="7" xfId="0" applyNumberFormat="1" applyFont="1" applyBorder="1" applyAlignment="1">
      <alignment horizontal="left" vertical="center"/>
    </xf>
    <xf numFmtId="178" fontId="23" fillId="0" borderId="8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178" fontId="23" fillId="0" borderId="11" xfId="0" applyNumberFormat="1" applyFont="1" applyBorder="1" applyAlignment="1">
      <alignment horizontal="left" vertical="center" wrapText="1"/>
    </xf>
    <xf numFmtId="178" fontId="23" fillId="0" borderId="0" xfId="0" applyNumberFormat="1" applyFont="1" applyBorder="1" applyAlignment="1">
      <alignment horizontal="left" vertical="center" wrapText="1"/>
    </xf>
    <xf numFmtId="178" fontId="23" fillId="0" borderId="12" xfId="0" applyNumberFormat="1" applyFont="1" applyBorder="1" applyAlignment="1">
      <alignment horizontal="left" vertical="center" wrapText="1"/>
    </xf>
    <xf numFmtId="178" fontId="23" fillId="0" borderId="6" xfId="0" applyNumberFormat="1" applyFont="1" applyBorder="1" applyAlignment="1">
      <alignment horizontal="left" vertical="center" wrapText="1"/>
    </xf>
    <xf numFmtId="178" fontId="23" fillId="0" borderId="3" xfId="0" applyNumberFormat="1" applyFont="1" applyBorder="1" applyAlignment="1">
      <alignment horizontal="left" vertical="center" wrapText="1"/>
    </xf>
    <xf numFmtId="178" fontId="23" fillId="0" borderId="4" xfId="0" applyNumberFormat="1" applyFont="1" applyBorder="1" applyAlignment="1">
      <alignment horizontal="left" vertical="center" wrapText="1"/>
    </xf>
    <xf numFmtId="178" fontId="24" fillId="0" borderId="9" xfId="0" applyNumberFormat="1" applyFont="1" applyBorder="1" applyAlignment="1">
      <alignment horizontal="left" vertical="center"/>
    </xf>
    <xf numFmtId="178" fontId="24" fillId="0" borderId="7" xfId="0" applyNumberFormat="1" applyFont="1" applyBorder="1" applyAlignment="1">
      <alignment horizontal="left" vertical="center"/>
    </xf>
    <xf numFmtId="178" fontId="24" fillId="0" borderId="8" xfId="0" applyNumberFormat="1" applyFont="1" applyBorder="1" applyAlignment="1">
      <alignment horizontal="left" vertical="center"/>
    </xf>
    <xf numFmtId="178" fontId="23" fillId="0" borderId="10" xfId="0" applyNumberFormat="1" applyFont="1" applyBorder="1" applyAlignment="1">
      <alignment horizontal="left" vertical="center" wrapText="1"/>
    </xf>
    <xf numFmtId="178" fontId="23" fillId="0" borderId="1" xfId="0" applyNumberFormat="1" applyFont="1" applyBorder="1" applyAlignment="1">
      <alignment horizontal="left" vertical="center" wrapText="1"/>
    </xf>
    <xf numFmtId="178" fontId="23" fillId="0" borderId="13" xfId="0" applyNumberFormat="1" applyFont="1" applyBorder="1" applyAlignment="1">
      <alignment horizontal="left" vertical="center" wrapText="1"/>
    </xf>
    <xf numFmtId="49" fontId="25" fillId="0" borderId="20" xfId="0" applyNumberFormat="1" applyFont="1" applyBorder="1" applyAlignment="1">
      <alignment horizontal="left" vertical="center" shrinkToFit="1"/>
    </xf>
    <xf numFmtId="49" fontId="25" fillId="0" borderId="21" xfId="0" applyNumberFormat="1" applyFont="1" applyBorder="1" applyAlignment="1">
      <alignment horizontal="left" vertical="center" shrinkToFit="1"/>
    </xf>
    <xf numFmtId="178" fontId="25" fillId="0" borderId="0" xfId="0" applyNumberFormat="1" applyFont="1" applyBorder="1" applyAlignment="1">
      <alignment horizontal="left" vertical="center" shrinkToFit="1"/>
    </xf>
    <xf numFmtId="178" fontId="25" fillId="0" borderId="12" xfId="0" applyNumberFormat="1" applyFont="1" applyBorder="1" applyAlignment="1">
      <alignment horizontal="left" vertical="center" shrinkToFit="1"/>
    </xf>
    <xf numFmtId="49" fontId="25" fillId="0" borderId="24" xfId="0" applyNumberFormat="1" applyFont="1" applyBorder="1" applyAlignment="1">
      <alignment horizontal="left" vertical="center" shrinkToFit="1"/>
    </xf>
    <xf numFmtId="49" fontId="25" fillId="0" borderId="23" xfId="0" applyNumberFormat="1" applyFont="1" applyBorder="1" applyAlignment="1">
      <alignment horizontal="left" vertical="center" shrinkToFit="1"/>
    </xf>
    <xf numFmtId="182" fontId="22" fillId="0" borderId="9" xfId="0" applyNumberFormat="1" applyFont="1" applyBorder="1" applyAlignment="1">
      <alignment horizontal="center" vertical="center" shrinkToFit="1"/>
    </xf>
    <xf numFmtId="182" fontId="22" fillId="0" borderId="7" xfId="0" applyNumberFormat="1" applyFont="1" applyBorder="1" applyAlignment="1">
      <alignment horizontal="center" vertical="center" shrinkToFit="1"/>
    </xf>
    <xf numFmtId="178" fontId="25" fillId="0" borderId="17" xfId="0" applyNumberFormat="1" applyFont="1" applyBorder="1" applyAlignment="1">
      <alignment horizontal="left" vertical="center" shrinkToFit="1"/>
    </xf>
    <xf numFmtId="178" fontId="25" fillId="0" borderId="18" xfId="0" applyNumberFormat="1" applyFont="1" applyBorder="1" applyAlignment="1">
      <alignment horizontal="left" vertical="center" shrinkToFit="1"/>
    </xf>
    <xf numFmtId="178" fontId="25" fillId="0" borderId="20" xfId="0" applyNumberFormat="1" applyFont="1" applyBorder="1" applyAlignment="1">
      <alignment horizontal="left" vertical="center" shrinkToFit="1"/>
    </xf>
    <xf numFmtId="178" fontId="25" fillId="0" borderId="21" xfId="0" applyNumberFormat="1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178" fontId="25" fillId="0" borderId="1" xfId="0" applyNumberFormat="1" applyFont="1" applyBorder="1" applyAlignment="1">
      <alignment horizontal="left" vertical="center" shrinkToFit="1"/>
    </xf>
    <xf numFmtId="178" fontId="25" fillId="0" borderId="13" xfId="0" applyNumberFormat="1" applyFont="1" applyBorder="1" applyAlignment="1">
      <alignment horizontal="left" vertical="center" shrinkToFit="1"/>
    </xf>
    <xf numFmtId="178" fontId="25" fillId="0" borderId="10" xfId="0" applyNumberFormat="1" applyFont="1" applyBorder="1" applyAlignment="1">
      <alignment horizontal="left" vertical="center" shrinkToFit="1"/>
    </xf>
    <xf numFmtId="178" fontId="25" fillId="0" borderId="9" xfId="0" applyNumberFormat="1" applyFont="1" applyBorder="1" applyAlignment="1">
      <alignment horizontal="left" vertical="center" shrinkToFit="1"/>
    </xf>
    <xf numFmtId="178" fontId="25" fillId="0" borderId="8" xfId="0" applyNumberFormat="1" applyFont="1" applyBorder="1" applyAlignment="1">
      <alignment horizontal="left" vertical="center" shrinkToFit="1"/>
    </xf>
  </cellXfs>
  <cellStyles count="3">
    <cellStyle name="標準" xfId="0" builtinId="0"/>
    <cellStyle name="標準 2" xfId="1" xr:uid="{0D230140-BE7B-474A-9ACD-3C3F602EACB3}"/>
    <cellStyle name="標準 2 2" xfId="2" xr:uid="{641B1D99-FEA8-4355-811C-B806D1D24317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</dxfs>
  <tableStyles count="0" defaultTableStyle="TableStyleMedium2" defaultPivotStyle="PivotStyleLight16"/>
  <colors>
    <mruColors>
      <color rgb="FFF0FAFE"/>
      <color rgb="FFFFEFEF"/>
      <color rgb="FFFFFFCC"/>
      <color rgb="FF0066FF"/>
      <color rgb="FFECF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31038;&#12497;&#12490;&#12477;&#12491;&#12483;&#12463;2022&#24180;8&#26376;/&#9733;&#26126;&#32048;&#12539;&#31649;&#29702;&#34920;/2022_&#12497;&#12490;&#12477;&#12491;&#12483;&#12463;&#26126;&#32048;&#65288;&#9675;&#9675;SC&#20998;&#65289;&#9675;&#9675;&#30476;&#26412;&#37096;&#27096;&#9733;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支払入力シート"/>
      <sheetName val="技術員リスト"/>
      <sheetName val="ドライバーリスト"/>
      <sheetName val="請求明細シート"/>
      <sheetName val="CSV"/>
      <sheetName val="日程"/>
      <sheetName val="祝日"/>
      <sheetName val="支払コード"/>
      <sheetName val="支払PIVOT"/>
      <sheetName val="請求PIVOT"/>
    </sheetNames>
    <sheetDataSet>
      <sheetData sheetId="0"/>
      <sheetData sheetId="1"/>
      <sheetData sheetId="2">
        <row r="3">
          <cell r="A3" t="str">
            <v>横浜SC</v>
          </cell>
          <cell r="B3" t="str">
            <v>東京北SC</v>
          </cell>
          <cell r="C3" t="str">
            <v>名古屋SC</v>
          </cell>
          <cell r="D3" t="str">
            <v>東京東SC</v>
          </cell>
          <cell r="E3" t="str">
            <v>鎌ヶ谷SC</v>
          </cell>
          <cell r="F3" t="str">
            <v>川口SC</v>
          </cell>
          <cell r="G3" t="str">
            <v>東京南SC</v>
          </cell>
          <cell r="H3" t="str">
            <v>東京西SC</v>
          </cell>
          <cell r="I3" t="str">
            <v>厚木SC</v>
          </cell>
          <cell r="J3" t="str">
            <v>大阪中央SC</v>
          </cell>
          <cell r="K3" t="str">
            <v>大阪北SC</v>
          </cell>
          <cell r="L3" t="str">
            <v>神戸SC</v>
          </cell>
          <cell r="M3" t="str">
            <v>大阪東SC</v>
          </cell>
          <cell r="N3" t="str">
            <v>大阪南SC</v>
          </cell>
        </row>
      </sheetData>
      <sheetData sheetId="3"/>
      <sheetData sheetId="4"/>
      <sheetData sheetId="5"/>
      <sheetData sheetId="6">
        <row r="2">
          <cell r="C2">
            <v>44197</v>
          </cell>
        </row>
        <row r="3">
          <cell r="C3">
            <v>44207</v>
          </cell>
        </row>
        <row r="4">
          <cell r="C4">
            <v>44238</v>
          </cell>
        </row>
        <row r="5">
          <cell r="C5">
            <v>44250</v>
          </cell>
        </row>
        <row r="6">
          <cell r="C6">
            <v>44275</v>
          </cell>
        </row>
        <row r="7">
          <cell r="C7">
            <v>44315</v>
          </cell>
        </row>
        <row r="8">
          <cell r="C8">
            <v>44319</v>
          </cell>
        </row>
        <row r="9">
          <cell r="C9">
            <v>44320</v>
          </cell>
        </row>
        <row r="10">
          <cell r="C10">
            <v>44321</v>
          </cell>
        </row>
        <row r="11">
          <cell r="C11">
            <v>44399</v>
          </cell>
        </row>
        <row r="12">
          <cell r="C12">
            <v>44400</v>
          </cell>
        </row>
        <row r="13">
          <cell r="C13">
            <v>44416</v>
          </cell>
        </row>
        <row r="14">
          <cell r="C14">
            <v>44417</v>
          </cell>
        </row>
        <row r="15">
          <cell r="C15">
            <v>44459</v>
          </cell>
        </row>
        <row r="16">
          <cell r="C16">
            <v>44462</v>
          </cell>
        </row>
        <row r="17">
          <cell r="C17">
            <v>44503</v>
          </cell>
        </row>
        <row r="18">
          <cell r="C18">
            <v>44523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FEAA16-3FE4-41D3-834A-519790C08E2E}" name="依頼番号TB" displayName="依頼番号TB" ref="A1:B31" totalsRowShown="0" headerRowDxfId="7" dataDxfId="6">
  <autoFilter ref="A1:B31" xr:uid="{F5FEAA16-3FE4-41D3-834A-519790C08E2E}"/>
  <tableColumns count="2">
    <tableColumn id="1" xr3:uid="{0EEDDF79-6014-468F-A76C-18379B8D7E2D}" name="年" dataDxfId="5"/>
    <tableColumn id="2" xr3:uid="{2E08E900-D8CE-4DAD-9668-C481C818C7C4}" name="アルファベット" dataDxfId="4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718493-E01F-4A6D-9F59-5DBBE2673832}" name="締め日TB" displayName="締め日TB" ref="D1:E6" totalsRowShown="0" headerRowDxfId="3" dataDxfId="2">
  <autoFilter ref="D1:E6" xr:uid="{96718493-E01F-4A6D-9F59-5DBBE2673832}"/>
  <tableColumns count="2">
    <tableColumn id="1" xr3:uid="{F89A165B-B01E-45DC-B09C-F3EEAF18B562}" name="締め日" dataDxfId="1"/>
    <tableColumn id="2" xr3:uid="{CEB5039D-A4EE-4CC5-B199-8E62332551B3}" name="値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10B7-C2DE-4F39-B73D-409C0BAEC05C}">
  <sheetPr>
    <tabColor theme="5" tint="0.59999389629810485"/>
    <pageSetUpPr fitToPage="1"/>
  </sheetPr>
  <dimension ref="A1:O78"/>
  <sheetViews>
    <sheetView tabSelected="1" topLeftCell="A2" zoomScaleNormal="100" workbookViewId="0">
      <selection activeCell="B5" sqref="B5"/>
    </sheetView>
  </sheetViews>
  <sheetFormatPr defaultRowHeight="13.5" outlineLevelRow="2"/>
  <cols>
    <col min="1" max="1" width="4" style="3" customWidth="1"/>
    <col min="2" max="2" width="10.625" style="3" customWidth="1"/>
    <col min="3" max="3" width="14.625" style="3" customWidth="1"/>
    <col min="4" max="4" width="13.625" style="3" customWidth="1"/>
    <col min="5" max="5" width="16.625" style="3" customWidth="1"/>
    <col min="6" max="6" width="18.625" style="3" customWidth="1"/>
    <col min="7" max="7" width="21" style="3" customWidth="1"/>
    <col min="8" max="8" width="2.25" style="3" customWidth="1"/>
    <col min="9" max="9" width="8.375" style="3" hidden="1" customWidth="1"/>
    <col min="10" max="11" width="5.25" style="3" customWidth="1"/>
    <col min="12" max="12" width="10" style="3" customWidth="1"/>
    <col min="13" max="13" width="12" style="3" customWidth="1"/>
    <col min="14" max="16384" width="9" style="3"/>
  </cols>
  <sheetData>
    <row r="1" spans="1:15" ht="21.95" hidden="1" customHeight="1" outlineLevel="2">
      <c r="A1" s="77"/>
      <c r="B1" s="77"/>
      <c r="C1" s="77"/>
      <c r="D1" s="2" t="s">
        <v>15</v>
      </c>
      <c r="E1" s="2"/>
      <c r="J1" s="4" t="s">
        <v>133</v>
      </c>
    </row>
    <row r="2" spans="1:15" ht="50.1" customHeight="1" collapsed="1">
      <c r="A2" s="8"/>
      <c r="B2" s="8"/>
      <c r="D2" s="75"/>
      <c r="E2" s="90" t="s">
        <v>130</v>
      </c>
      <c r="F2" s="90"/>
      <c r="G2" s="90"/>
    </row>
    <row r="3" spans="1:15" s="2" customFormat="1" ht="32.1" customHeight="1">
      <c r="A3" s="78" t="s">
        <v>11</v>
      </c>
      <c r="B3" s="78"/>
      <c r="C3" s="78"/>
      <c r="D3" s="6" t="s">
        <v>34</v>
      </c>
      <c r="F3" s="5" t="s">
        <v>32</v>
      </c>
      <c r="G3" s="49">
        <f ca="1">TODAY()</f>
        <v>45512</v>
      </c>
      <c r="J3" s="3"/>
      <c r="K3" s="3"/>
      <c r="L3" s="3"/>
      <c r="M3" s="3"/>
    </row>
    <row r="4" spans="1:15" ht="6" customHeight="1">
      <c r="A4" s="7"/>
      <c r="B4" s="7"/>
    </row>
    <row r="5" spans="1:15" ht="25.5" customHeight="1">
      <c r="A5" s="3" t="s">
        <v>31</v>
      </c>
      <c r="D5" s="8"/>
      <c r="E5" s="9" t="s">
        <v>28</v>
      </c>
      <c r="F5" s="76" t="s">
        <v>78</v>
      </c>
      <c r="G5" s="58">
        <v>1</v>
      </c>
    </row>
    <row r="6" spans="1:15" ht="5.0999999999999996" customHeight="1">
      <c r="D6" s="8"/>
      <c r="E6" s="8"/>
      <c r="F6" s="10"/>
    </row>
    <row r="7" spans="1:15" ht="24.95" customHeight="1">
      <c r="A7" s="11" t="s">
        <v>107</v>
      </c>
      <c r="B7" s="12"/>
      <c r="C7" s="13" t="s">
        <v>13</v>
      </c>
      <c r="D7" s="109">
        <f ca="1">G3</f>
        <v>45512</v>
      </c>
      <c r="E7" s="110"/>
      <c r="F7" s="59"/>
      <c r="G7" s="14" t="s">
        <v>30</v>
      </c>
      <c r="J7" s="74" t="s">
        <v>132</v>
      </c>
      <c r="K7" s="74"/>
      <c r="L7" s="74"/>
      <c r="M7" s="74"/>
      <c r="N7" s="74"/>
    </row>
    <row r="8" spans="1:15" ht="21.95" customHeight="1">
      <c r="A8" s="73"/>
      <c r="B8" s="16"/>
      <c r="C8" s="17" t="s">
        <v>0</v>
      </c>
      <c r="D8" s="84"/>
      <c r="E8" s="85"/>
      <c r="F8" s="86"/>
      <c r="G8" s="79"/>
    </row>
    <row r="9" spans="1:15" ht="21.95" customHeight="1">
      <c r="A9" s="73"/>
      <c r="B9" s="16"/>
      <c r="C9" s="19"/>
      <c r="D9" s="81"/>
      <c r="E9" s="82"/>
      <c r="F9" s="83"/>
      <c r="G9" s="79"/>
    </row>
    <row r="10" spans="1:15" ht="21.95" customHeight="1">
      <c r="A10" s="15"/>
      <c r="B10" s="16"/>
      <c r="C10" s="24" t="s">
        <v>33</v>
      </c>
      <c r="D10" s="87"/>
      <c r="E10" s="88"/>
      <c r="F10" s="89"/>
      <c r="G10" s="79"/>
    </row>
    <row r="11" spans="1:15" ht="21.95" customHeight="1">
      <c r="A11" s="15"/>
      <c r="B11" s="16"/>
      <c r="C11" s="17" t="s">
        <v>1</v>
      </c>
      <c r="D11" s="100"/>
      <c r="E11" s="101"/>
      <c r="F11" s="102"/>
      <c r="G11" s="79"/>
    </row>
    <row r="12" spans="1:15" ht="21.95" customHeight="1">
      <c r="A12" s="15"/>
      <c r="B12" s="16"/>
      <c r="C12" s="18" t="s">
        <v>6</v>
      </c>
      <c r="D12" s="91"/>
      <c r="E12" s="92"/>
      <c r="F12" s="93"/>
      <c r="G12" s="79"/>
    </row>
    <row r="13" spans="1:15" ht="21.95" customHeight="1">
      <c r="A13" s="15"/>
      <c r="B13" s="16"/>
      <c r="C13" s="19" t="s">
        <v>16</v>
      </c>
      <c r="D13" s="94"/>
      <c r="E13" s="95"/>
      <c r="F13" s="96"/>
      <c r="G13" s="79"/>
    </row>
    <row r="14" spans="1:15" ht="21.95" customHeight="1">
      <c r="A14" s="20"/>
      <c r="B14" s="21"/>
      <c r="C14" s="24" t="s">
        <v>17</v>
      </c>
      <c r="D14" s="97"/>
      <c r="E14" s="98"/>
      <c r="F14" s="99"/>
      <c r="G14" s="80"/>
    </row>
    <row r="15" spans="1:15" ht="15" customHeight="1">
      <c r="A15" s="22"/>
      <c r="B15" s="22"/>
    </row>
    <row r="16" spans="1:15" ht="24.95" hidden="1" customHeight="1" outlineLevel="1">
      <c r="A16" s="11" t="s">
        <v>108</v>
      </c>
      <c r="B16" s="12"/>
      <c r="C16" s="13" t="s">
        <v>13</v>
      </c>
      <c r="D16" s="109"/>
      <c r="E16" s="110"/>
      <c r="F16" s="59"/>
      <c r="G16" s="14" t="s">
        <v>30</v>
      </c>
      <c r="J16" s="50" t="s">
        <v>97</v>
      </c>
      <c r="K16" s="50"/>
      <c r="L16" s="50"/>
      <c r="M16" s="50"/>
      <c r="N16" s="50"/>
      <c r="O16" s="50"/>
    </row>
    <row r="17" spans="1:14" ht="21.95" hidden="1" customHeight="1" outlineLevel="1">
      <c r="A17" s="15"/>
      <c r="B17" s="16"/>
      <c r="C17" s="18" t="s">
        <v>0</v>
      </c>
      <c r="D17" s="84"/>
      <c r="E17" s="85"/>
      <c r="F17" s="86"/>
      <c r="G17" s="79"/>
    </row>
    <row r="18" spans="1:14" ht="21.95" hidden="1" customHeight="1" outlineLevel="1">
      <c r="A18" s="15"/>
      <c r="B18" s="16"/>
      <c r="C18" s="18"/>
      <c r="D18" s="81"/>
      <c r="E18" s="82"/>
      <c r="F18" s="83"/>
      <c r="G18" s="79"/>
    </row>
    <row r="19" spans="1:14" ht="21.95" hidden="1" customHeight="1" outlineLevel="1">
      <c r="A19" s="15"/>
      <c r="B19" s="16"/>
      <c r="C19" s="24" t="s">
        <v>33</v>
      </c>
      <c r="D19" s="87"/>
      <c r="E19" s="88"/>
      <c r="F19" s="89"/>
      <c r="G19" s="79"/>
    </row>
    <row r="20" spans="1:14" ht="21.95" hidden="1" customHeight="1" outlineLevel="1">
      <c r="A20" s="15"/>
      <c r="B20" s="16"/>
      <c r="C20" s="17" t="s">
        <v>1</v>
      </c>
      <c r="D20" s="100"/>
      <c r="E20" s="101"/>
      <c r="F20" s="102"/>
      <c r="G20" s="79"/>
    </row>
    <row r="21" spans="1:14" ht="21.95" hidden="1" customHeight="1" outlineLevel="1">
      <c r="A21" s="15"/>
      <c r="B21" s="16"/>
      <c r="C21" s="18" t="s">
        <v>6</v>
      </c>
      <c r="D21" s="91"/>
      <c r="E21" s="92"/>
      <c r="F21" s="93"/>
      <c r="G21" s="79"/>
    </row>
    <row r="22" spans="1:14" ht="21.95" hidden="1" customHeight="1" outlineLevel="1">
      <c r="A22" s="15"/>
      <c r="B22" s="16"/>
      <c r="C22" s="19" t="s">
        <v>16</v>
      </c>
      <c r="D22" s="94"/>
      <c r="E22" s="95"/>
      <c r="F22" s="96"/>
      <c r="G22" s="79"/>
    </row>
    <row r="23" spans="1:14" ht="21.95" hidden="1" customHeight="1" outlineLevel="1">
      <c r="A23" s="20"/>
      <c r="B23" s="21"/>
      <c r="C23" s="19" t="s">
        <v>17</v>
      </c>
      <c r="D23" s="97"/>
      <c r="E23" s="98"/>
      <c r="F23" s="99"/>
      <c r="G23" s="80"/>
    </row>
    <row r="24" spans="1:14" ht="15" hidden="1" customHeight="1" outlineLevel="1">
      <c r="A24" s="22"/>
      <c r="B24" s="22"/>
    </row>
    <row r="25" spans="1:14" ht="24.95" customHeight="1" collapsed="1">
      <c r="A25" s="11" t="s">
        <v>29</v>
      </c>
      <c r="B25" s="12"/>
      <c r="C25" s="13" t="s">
        <v>14</v>
      </c>
      <c r="D25" s="109">
        <f ca="1">G3</f>
        <v>45512</v>
      </c>
      <c r="E25" s="110"/>
      <c r="F25" s="59"/>
      <c r="G25" s="14" t="s">
        <v>30</v>
      </c>
      <c r="J25" s="74" t="s">
        <v>132</v>
      </c>
      <c r="K25" s="74"/>
      <c r="L25" s="74"/>
      <c r="M25" s="74"/>
      <c r="N25" s="74"/>
    </row>
    <row r="26" spans="1:14" ht="21.95" customHeight="1">
      <c r="A26" s="73"/>
      <c r="B26" s="16"/>
      <c r="C26" s="17" t="s">
        <v>0</v>
      </c>
      <c r="D26" s="84"/>
      <c r="E26" s="85"/>
      <c r="F26" s="86"/>
      <c r="G26" s="79"/>
    </row>
    <row r="27" spans="1:14" ht="21.95" customHeight="1">
      <c r="A27" s="73"/>
      <c r="B27" s="16"/>
      <c r="C27" s="19"/>
      <c r="D27" s="81"/>
      <c r="E27" s="82"/>
      <c r="F27" s="83"/>
      <c r="G27" s="79"/>
    </row>
    <row r="28" spans="1:14" ht="21.95" customHeight="1">
      <c r="A28" s="15"/>
      <c r="B28" s="16"/>
      <c r="C28" s="24" t="s">
        <v>33</v>
      </c>
      <c r="D28" s="87"/>
      <c r="E28" s="88"/>
      <c r="F28" s="89"/>
      <c r="G28" s="79"/>
    </row>
    <row r="29" spans="1:14" ht="21.95" customHeight="1">
      <c r="A29" s="15"/>
      <c r="B29" s="16"/>
      <c r="C29" s="17" t="s">
        <v>1</v>
      </c>
      <c r="D29" s="100"/>
      <c r="E29" s="101"/>
      <c r="F29" s="102"/>
      <c r="G29" s="79"/>
    </row>
    <row r="30" spans="1:14" ht="21.95" customHeight="1">
      <c r="A30" s="15"/>
      <c r="B30" s="16"/>
      <c r="C30" s="18" t="s">
        <v>6</v>
      </c>
      <c r="D30" s="91"/>
      <c r="E30" s="92"/>
      <c r="F30" s="93"/>
      <c r="G30" s="79"/>
    </row>
    <row r="31" spans="1:14" ht="21.75" customHeight="1">
      <c r="A31" s="15"/>
      <c r="B31" s="16"/>
      <c r="C31" s="19" t="s">
        <v>16</v>
      </c>
      <c r="D31" s="94"/>
      <c r="E31" s="95"/>
      <c r="F31" s="96"/>
      <c r="G31" s="79"/>
    </row>
    <row r="32" spans="1:14" ht="21.95" customHeight="1">
      <c r="A32" s="20"/>
      <c r="B32" s="21"/>
      <c r="C32" s="24" t="s">
        <v>17</v>
      </c>
      <c r="D32" s="97"/>
      <c r="E32" s="98"/>
      <c r="F32" s="99"/>
      <c r="G32" s="80"/>
    </row>
    <row r="33" spans="1:15" ht="15" customHeight="1">
      <c r="A33" s="16"/>
      <c r="B33" s="16"/>
    </row>
    <row r="34" spans="1:15" ht="24.95" hidden="1" customHeight="1" outlineLevel="1">
      <c r="A34" s="11" t="s">
        <v>109</v>
      </c>
      <c r="B34" s="12"/>
      <c r="C34" s="13" t="s">
        <v>14</v>
      </c>
      <c r="D34" s="109"/>
      <c r="E34" s="110"/>
      <c r="F34" s="59"/>
      <c r="G34" s="14" t="s">
        <v>18</v>
      </c>
      <c r="J34" s="50" t="s">
        <v>97</v>
      </c>
      <c r="K34" s="50"/>
      <c r="L34" s="50"/>
      <c r="M34" s="50"/>
      <c r="N34" s="50"/>
      <c r="O34" s="50"/>
    </row>
    <row r="35" spans="1:15" ht="21.95" hidden="1" customHeight="1" outlineLevel="1">
      <c r="A35" s="15"/>
      <c r="B35" s="16"/>
      <c r="C35" s="18" t="s">
        <v>0</v>
      </c>
      <c r="D35" s="84"/>
      <c r="E35" s="85"/>
      <c r="F35" s="86"/>
      <c r="G35" s="79"/>
    </row>
    <row r="36" spans="1:15" ht="21.95" hidden="1" customHeight="1" outlineLevel="1">
      <c r="A36" s="15"/>
      <c r="B36" s="16"/>
      <c r="C36" s="18"/>
      <c r="D36" s="81"/>
      <c r="E36" s="82"/>
      <c r="F36" s="83"/>
      <c r="G36" s="79"/>
    </row>
    <row r="37" spans="1:15" ht="21.95" hidden="1" customHeight="1" outlineLevel="1">
      <c r="A37" s="15"/>
      <c r="B37" s="16"/>
      <c r="C37" s="24" t="s">
        <v>33</v>
      </c>
      <c r="D37" s="87"/>
      <c r="E37" s="88"/>
      <c r="F37" s="89"/>
      <c r="G37" s="79"/>
    </row>
    <row r="38" spans="1:15" ht="21.95" hidden="1" customHeight="1" outlineLevel="1">
      <c r="A38" s="15"/>
      <c r="B38" s="16"/>
      <c r="C38" s="17" t="s">
        <v>1</v>
      </c>
      <c r="D38" s="100"/>
      <c r="E38" s="101"/>
      <c r="F38" s="102"/>
      <c r="G38" s="79"/>
    </row>
    <row r="39" spans="1:15" ht="21.95" hidden="1" customHeight="1" outlineLevel="1">
      <c r="A39" s="15"/>
      <c r="B39" s="16"/>
      <c r="C39" s="18" t="s">
        <v>6</v>
      </c>
      <c r="D39" s="91"/>
      <c r="E39" s="92"/>
      <c r="F39" s="93"/>
      <c r="G39" s="79"/>
    </row>
    <row r="40" spans="1:15" ht="21.95" hidden="1" customHeight="1" outlineLevel="1">
      <c r="A40" s="15"/>
      <c r="B40" s="16"/>
      <c r="C40" s="19" t="s">
        <v>16</v>
      </c>
      <c r="D40" s="94"/>
      <c r="E40" s="95"/>
      <c r="F40" s="96"/>
      <c r="G40" s="79"/>
    </row>
    <row r="41" spans="1:15" ht="21.95" hidden="1" customHeight="1" outlineLevel="1">
      <c r="A41" s="20"/>
      <c r="B41" s="21"/>
      <c r="C41" s="19" t="s">
        <v>17</v>
      </c>
      <c r="D41" s="97"/>
      <c r="E41" s="98"/>
      <c r="F41" s="99"/>
      <c r="G41" s="80"/>
    </row>
    <row r="42" spans="1:15" hidden="1" outlineLevel="1">
      <c r="A42" s="26"/>
      <c r="B42" s="26"/>
    </row>
    <row r="43" spans="1:15" ht="14.25" collapsed="1">
      <c r="A43" s="27" t="s">
        <v>19</v>
      </c>
      <c r="B43" s="28"/>
    </row>
    <row r="44" spans="1:15" ht="20.100000000000001" customHeight="1">
      <c r="A44" s="29"/>
      <c r="B44" s="115" t="s">
        <v>90</v>
      </c>
      <c r="C44" s="116"/>
      <c r="D44" s="115" t="s">
        <v>4</v>
      </c>
      <c r="E44" s="117"/>
      <c r="F44" s="30" t="s">
        <v>89</v>
      </c>
      <c r="G44" s="30" t="s">
        <v>82</v>
      </c>
    </row>
    <row r="45" spans="1:15" ht="24.95" customHeight="1">
      <c r="A45" s="31">
        <v>1</v>
      </c>
      <c r="B45" s="122"/>
      <c r="C45" s="121"/>
      <c r="D45" s="122"/>
      <c r="E45" s="121"/>
      <c r="F45" s="67"/>
      <c r="G45" s="60"/>
      <c r="I45" s="63">
        <f>F45*G45</f>
        <v>0</v>
      </c>
      <c r="J45" s="51" t="s">
        <v>83</v>
      </c>
      <c r="K45" s="32"/>
      <c r="L45" s="32"/>
      <c r="M45" s="32"/>
    </row>
    <row r="46" spans="1:15" ht="24.95" customHeight="1">
      <c r="A46" s="31">
        <v>2</v>
      </c>
      <c r="B46" s="123"/>
      <c r="C46" s="124"/>
      <c r="D46" s="123"/>
      <c r="E46" s="124"/>
      <c r="F46" s="68"/>
      <c r="G46" s="61"/>
      <c r="I46" s="63">
        <f t="shared" ref="I46:I52" si="0">F46*G46</f>
        <v>0</v>
      </c>
    </row>
    <row r="47" spans="1:15" ht="24.95" customHeight="1">
      <c r="A47" s="31">
        <v>3</v>
      </c>
      <c r="B47" s="123"/>
      <c r="C47" s="124"/>
      <c r="D47" s="123"/>
      <c r="E47" s="124"/>
      <c r="F47" s="68"/>
      <c r="G47" s="61"/>
      <c r="I47" s="63">
        <f t="shared" si="0"/>
        <v>0</v>
      </c>
    </row>
    <row r="48" spans="1:15" ht="24.95" customHeight="1">
      <c r="A48" s="31">
        <v>4</v>
      </c>
      <c r="B48" s="123"/>
      <c r="C48" s="124"/>
      <c r="D48" s="123"/>
      <c r="E48" s="124"/>
      <c r="F48" s="68"/>
      <c r="G48" s="61"/>
      <c r="I48" s="63">
        <f t="shared" si="0"/>
        <v>0</v>
      </c>
    </row>
    <row r="49" spans="1:15" ht="24.95" customHeight="1">
      <c r="A49" s="31">
        <v>5</v>
      </c>
      <c r="B49" s="123"/>
      <c r="C49" s="124"/>
      <c r="D49" s="123"/>
      <c r="E49" s="124"/>
      <c r="F49" s="68"/>
      <c r="G49" s="61"/>
      <c r="I49" s="63">
        <f t="shared" si="0"/>
        <v>0</v>
      </c>
    </row>
    <row r="50" spans="1:15" ht="24.95" hidden="1" customHeight="1">
      <c r="A50" s="31">
        <v>6</v>
      </c>
      <c r="B50" s="123"/>
      <c r="C50" s="124"/>
      <c r="D50" s="123"/>
      <c r="E50" s="124"/>
      <c r="F50" s="68"/>
      <c r="G50" s="61"/>
      <c r="I50" s="63">
        <f t="shared" si="0"/>
        <v>0</v>
      </c>
      <c r="J50" s="50" t="s">
        <v>98</v>
      </c>
      <c r="K50" s="50"/>
      <c r="L50" s="50"/>
      <c r="M50" s="50"/>
      <c r="N50" s="50"/>
      <c r="O50" s="50"/>
    </row>
    <row r="51" spans="1:15" ht="24.95" hidden="1" customHeight="1">
      <c r="A51" s="31">
        <v>7</v>
      </c>
      <c r="B51" s="123"/>
      <c r="C51" s="124"/>
      <c r="D51" s="123"/>
      <c r="E51" s="124"/>
      <c r="F51" s="68"/>
      <c r="G51" s="61"/>
      <c r="I51" s="63">
        <f t="shared" si="0"/>
        <v>0</v>
      </c>
    </row>
    <row r="52" spans="1:15" ht="24.95" hidden="1" customHeight="1">
      <c r="A52" s="31">
        <v>8</v>
      </c>
      <c r="B52" s="123"/>
      <c r="C52" s="124"/>
      <c r="D52" s="123"/>
      <c r="E52" s="124"/>
      <c r="F52" s="68"/>
      <c r="G52" s="61"/>
      <c r="I52" s="63">
        <f t="shared" si="0"/>
        <v>0</v>
      </c>
    </row>
    <row r="53" spans="1:15" ht="27.95" customHeight="1">
      <c r="A53" s="16"/>
      <c r="B53" s="16"/>
      <c r="C53" s="16"/>
      <c r="D53" s="33"/>
      <c r="E53" s="34"/>
      <c r="F53" s="35" t="s">
        <v>9</v>
      </c>
      <c r="G53" s="66">
        <f>_xlfn.AGGREGATE(9,3,I45:I52)</f>
        <v>0</v>
      </c>
      <c r="I53" s="62"/>
      <c r="J53" s="25" t="s">
        <v>104</v>
      </c>
      <c r="K53" s="25"/>
      <c r="L53" s="25"/>
    </row>
    <row r="54" spans="1:15" ht="14.25">
      <c r="A54" s="27" t="s">
        <v>20</v>
      </c>
      <c r="B54" s="28"/>
    </row>
    <row r="55" spans="1:15" ht="20.100000000000001" customHeight="1">
      <c r="A55" s="48" t="s">
        <v>36</v>
      </c>
      <c r="B55" s="120"/>
      <c r="C55" s="120"/>
      <c r="D55" s="120"/>
      <c r="E55" s="120"/>
      <c r="F55" s="120"/>
      <c r="G55" s="121"/>
    </row>
    <row r="56" spans="1:15" ht="20.100000000000001" customHeight="1">
      <c r="A56" s="15" t="s">
        <v>37</v>
      </c>
      <c r="B56" s="105"/>
      <c r="C56" s="105"/>
      <c r="D56" s="105"/>
      <c r="E56" s="105"/>
      <c r="F56" s="105"/>
      <c r="G56" s="106"/>
    </row>
    <row r="57" spans="1:15" ht="20.100000000000001" customHeight="1">
      <c r="A57" s="15" t="s">
        <v>38</v>
      </c>
      <c r="B57" s="105"/>
      <c r="C57" s="105"/>
      <c r="D57" s="105"/>
      <c r="E57" s="105"/>
      <c r="F57" s="105"/>
      <c r="G57" s="106"/>
    </row>
    <row r="58" spans="1:15" ht="20.100000000000001" customHeight="1">
      <c r="A58" s="15" t="s">
        <v>39</v>
      </c>
      <c r="B58" s="105"/>
      <c r="C58" s="105"/>
      <c r="D58" s="105"/>
      <c r="E58" s="105"/>
      <c r="F58" s="105"/>
      <c r="G58" s="106"/>
    </row>
    <row r="59" spans="1:15" ht="20.100000000000001" customHeight="1">
      <c r="A59" s="15" t="s">
        <v>40</v>
      </c>
      <c r="B59" s="105"/>
      <c r="C59" s="105"/>
      <c r="D59" s="105"/>
      <c r="E59" s="105"/>
      <c r="F59" s="105"/>
      <c r="G59" s="106"/>
    </row>
    <row r="60" spans="1:15" ht="20.100000000000001" hidden="1" customHeight="1">
      <c r="A60" s="15" t="s">
        <v>79</v>
      </c>
      <c r="B60" s="105"/>
      <c r="C60" s="105"/>
      <c r="D60" s="105"/>
      <c r="E60" s="105"/>
      <c r="F60" s="105"/>
      <c r="G60" s="106"/>
      <c r="J60" s="50" t="s">
        <v>98</v>
      </c>
      <c r="K60" s="50"/>
      <c r="L60" s="50"/>
      <c r="M60" s="50"/>
      <c r="N60" s="50"/>
      <c r="O60" s="50"/>
    </row>
    <row r="61" spans="1:15" ht="20.100000000000001" hidden="1" customHeight="1">
      <c r="A61" s="15" t="s">
        <v>80</v>
      </c>
      <c r="B61" s="105"/>
      <c r="C61" s="105"/>
      <c r="D61" s="105"/>
      <c r="E61" s="105"/>
      <c r="F61" s="105"/>
      <c r="G61" s="106"/>
    </row>
    <row r="62" spans="1:15" ht="20.100000000000001" customHeight="1">
      <c r="A62" s="20" t="s">
        <v>91</v>
      </c>
      <c r="B62" s="21"/>
      <c r="C62" s="118"/>
      <c r="D62" s="118"/>
      <c r="E62" s="118"/>
      <c r="F62" s="118"/>
      <c r="G62" s="119"/>
    </row>
    <row r="63" spans="1:15" ht="14.1" customHeight="1"/>
    <row r="64" spans="1:15" s="38" customFormat="1" ht="20.100000000000001" customHeight="1">
      <c r="A64" s="36" t="s">
        <v>21</v>
      </c>
      <c r="B64" s="23"/>
      <c r="C64" s="37" t="s">
        <v>1</v>
      </c>
      <c r="D64" s="111"/>
      <c r="E64" s="112"/>
      <c r="F64" s="52" t="str">
        <f ca="1">"依頼番号： "&amp;N70&amp;MONTH(M70)&amp;"-"</f>
        <v>依頼番号： L8-</v>
      </c>
      <c r="G64" s="64"/>
    </row>
    <row r="65" spans="1:15" s="38" customFormat="1" ht="14.25">
      <c r="A65" s="39"/>
      <c r="B65" s="40"/>
      <c r="C65" s="41" t="s">
        <v>0</v>
      </c>
      <c r="D65" s="113"/>
      <c r="E65" s="114"/>
      <c r="F65" s="42"/>
      <c r="G65" s="65" t="s">
        <v>62</v>
      </c>
      <c r="J65" s="51" t="s">
        <v>35</v>
      </c>
      <c r="K65" s="32"/>
      <c r="L65" s="32"/>
      <c r="M65" s="32"/>
    </row>
    <row r="66" spans="1:15" s="38" customFormat="1" ht="14.25">
      <c r="A66" s="39"/>
      <c r="B66" s="40"/>
      <c r="C66" s="41" t="s">
        <v>6</v>
      </c>
      <c r="D66" s="113"/>
      <c r="E66" s="114"/>
      <c r="F66" s="39" t="s">
        <v>5</v>
      </c>
      <c r="G66" s="40"/>
    </row>
    <row r="67" spans="1:15" s="38" customFormat="1" ht="14.25">
      <c r="A67" s="39"/>
      <c r="B67" s="40"/>
      <c r="C67" s="41" t="s">
        <v>2</v>
      </c>
      <c r="D67" s="113"/>
      <c r="E67" s="114"/>
      <c r="F67" s="44" t="s">
        <v>25</v>
      </c>
      <c r="G67" s="45"/>
    </row>
    <row r="68" spans="1:15" s="38" customFormat="1" ht="14.25">
      <c r="A68" s="39"/>
      <c r="B68" s="40"/>
      <c r="C68" s="41" t="s">
        <v>3</v>
      </c>
      <c r="D68" s="103"/>
      <c r="E68" s="104"/>
      <c r="F68" s="44" t="s">
        <v>26</v>
      </c>
      <c r="G68" s="45"/>
      <c r="L68" s="53" t="s">
        <v>100</v>
      </c>
      <c r="M68" s="3"/>
      <c r="N68" s="3"/>
      <c r="O68" s="3"/>
    </row>
    <row r="69" spans="1:15" s="38" customFormat="1" ht="14.25">
      <c r="A69" s="39"/>
      <c r="B69" s="40"/>
      <c r="C69" s="41" t="s">
        <v>10</v>
      </c>
      <c r="D69" s="103"/>
      <c r="E69" s="104"/>
      <c r="F69" s="39" t="s">
        <v>23</v>
      </c>
      <c r="G69" s="40"/>
      <c r="L69" s="54" t="s">
        <v>67</v>
      </c>
      <c r="M69" s="54" t="s">
        <v>87</v>
      </c>
      <c r="N69" s="54" t="s">
        <v>68</v>
      </c>
      <c r="O69" s="54" t="s">
        <v>92</v>
      </c>
    </row>
    <row r="70" spans="1:15" s="38" customFormat="1" ht="14.25">
      <c r="A70" s="42"/>
      <c r="B70" s="46"/>
      <c r="C70" s="47" t="s">
        <v>22</v>
      </c>
      <c r="D70" s="107"/>
      <c r="E70" s="108"/>
      <c r="F70" s="42" t="s">
        <v>24</v>
      </c>
      <c r="G70" s="46"/>
      <c r="L70" s="55">
        <f ca="1">YEAR(D25)</f>
        <v>2024</v>
      </c>
      <c r="M70" s="56">
        <f ca="1">D25+O70</f>
        <v>45512</v>
      </c>
      <c r="N70" s="57" t="str">
        <f ca="1">_xlfn.XLOOKUP(L70,依頼番号TB[年],依頼番号TB[アルファベット])</f>
        <v>L</v>
      </c>
      <c r="O70" s="57">
        <f>_xlfn.XLOOKUP(G65,締め日TB[締め日],締め日TB[値],,,)</f>
        <v>0</v>
      </c>
    </row>
    <row r="71" spans="1:15" ht="6" customHeight="1"/>
    <row r="72" spans="1:15">
      <c r="A72" s="3" t="s">
        <v>7</v>
      </c>
    </row>
    <row r="75" spans="1:15">
      <c r="A75" s="26"/>
      <c r="B75" s="26"/>
    </row>
    <row r="76" spans="1:15">
      <c r="A76" s="26"/>
      <c r="B76" s="26"/>
    </row>
    <row r="77" spans="1:15">
      <c r="A77" s="26"/>
      <c r="B77" s="26"/>
    </row>
    <row r="78" spans="1:15">
      <c r="A78" s="26"/>
      <c r="B78" s="26"/>
    </row>
  </sheetData>
  <mergeCells count="72">
    <mergeCell ref="B51:C51"/>
    <mergeCell ref="D51:E51"/>
    <mergeCell ref="B52:C52"/>
    <mergeCell ref="D52:E52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44:C44"/>
    <mergeCell ref="D44:E44"/>
    <mergeCell ref="C62:G62"/>
    <mergeCell ref="D31:F31"/>
    <mergeCell ref="D32:F32"/>
    <mergeCell ref="D35:F35"/>
    <mergeCell ref="D37:F37"/>
    <mergeCell ref="D38:F38"/>
    <mergeCell ref="D39:F39"/>
    <mergeCell ref="B55:G55"/>
    <mergeCell ref="D34:E34"/>
    <mergeCell ref="G35:G41"/>
    <mergeCell ref="D36:F36"/>
    <mergeCell ref="D40:F40"/>
    <mergeCell ref="D41:F41"/>
    <mergeCell ref="G26:G32"/>
    <mergeCell ref="D70:E70"/>
    <mergeCell ref="D7:E7"/>
    <mergeCell ref="D16:E16"/>
    <mergeCell ref="D25:E25"/>
    <mergeCell ref="D8:F8"/>
    <mergeCell ref="D10:F10"/>
    <mergeCell ref="D11:F11"/>
    <mergeCell ref="D12:F12"/>
    <mergeCell ref="D13:F13"/>
    <mergeCell ref="D14:F14"/>
    <mergeCell ref="D64:E64"/>
    <mergeCell ref="D65:E65"/>
    <mergeCell ref="D66:E66"/>
    <mergeCell ref="D67:E67"/>
    <mergeCell ref="D68:E68"/>
    <mergeCell ref="D20:F20"/>
    <mergeCell ref="D69:E69"/>
    <mergeCell ref="B56:G56"/>
    <mergeCell ref="B57:G57"/>
    <mergeCell ref="B58:G58"/>
    <mergeCell ref="B59:G59"/>
    <mergeCell ref="B60:G60"/>
    <mergeCell ref="B61:G61"/>
    <mergeCell ref="D30:F30"/>
    <mergeCell ref="D21:F21"/>
    <mergeCell ref="D22:F22"/>
    <mergeCell ref="D23:F23"/>
    <mergeCell ref="D29:F29"/>
    <mergeCell ref="D27:F27"/>
    <mergeCell ref="D26:F26"/>
    <mergeCell ref="D28:F28"/>
    <mergeCell ref="A1:C1"/>
    <mergeCell ref="A3:C3"/>
    <mergeCell ref="G8:G14"/>
    <mergeCell ref="D9:F9"/>
    <mergeCell ref="G17:G23"/>
    <mergeCell ref="D18:F18"/>
    <mergeCell ref="D17:F17"/>
    <mergeCell ref="D19:F19"/>
    <mergeCell ref="E2:G2"/>
  </mergeCells>
  <phoneticPr fontId="2"/>
  <dataValidations count="3">
    <dataValidation allowBlank="1" showInputMessage="1" showErrorMessage="1" prompt="日付を m/d 形式で記入してください。" sqref="D7:E7" xr:uid="{789EA66D-015B-412E-AFE3-1DB2AF890098}"/>
    <dataValidation allowBlank="1" showInputMessage="1" showErrorMessage="1" prompt="日付を ｍ/ｄ 形式で記入してください。" sqref="D25:E25" xr:uid="{1061E1FC-D406-4CE8-B81C-6EB43EA522D7}"/>
    <dataValidation allowBlank="1" showInputMessage="1" showErrorMessage="1" prompt="時間を_x000a_hh：mm 形式で記入してください。" sqref="F7 F25" xr:uid="{88AF408D-65E6-49A5-8735-05CACA2F7DE5}"/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9" orientation="portrait" blackAndWhite="1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31E667-C051-4E71-829C-A0F22FCBC581}">
          <x14:formula1>
            <xm:f>依頼番号!$D$2:$D$6</xm:f>
          </x14:formula1>
          <xm:sqref>G65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6E72-6B57-45A4-ACA9-A6ED04F524E7}">
  <sheetPr>
    <tabColor theme="4" tint="0.59999389629810485"/>
    <pageSetUpPr fitToPage="1"/>
  </sheetPr>
  <dimension ref="A1:O78"/>
  <sheetViews>
    <sheetView topLeftCell="A2" zoomScaleNormal="100" workbookViewId="0">
      <selection activeCell="K28" sqref="K28"/>
    </sheetView>
  </sheetViews>
  <sheetFormatPr defaultRowHeight="13.5" outlineLevelRow="2"/>
  <cols>
    <col min="1" max="1" width="4" style="3" customWidth="1"/>
    <col min="2" max="2" width="10.625" style="3" customWidth="1"/>
    <col min="3" max="3" width="14.625" style="3" customWidth="1"/>
    <col min="4" max="4" width="13.625" style="3" customWidth="1"/>
    <col min="5" max="5" width="16.625" style="3" customWidth="1"/>
    <col min="6" max="6" width="18.625" style="3" customWidth="1"/>
    <col min="7" max="7" width="21" style="3" customWidth="1"/>
    <col min="8" max="8" width="2.25" style="3" customWidth="1"/>
    <col min="9" max="9" width="8.375" style="3" hidden="1" customWidth="1"/>
    <col min="10" max="11" width="5.25" style="3" customWidth="1"/>
    <col min="12" max="12" width="10" style="3" customWidth="1"/>
    <col min="13" max="13" width="12" style="3" customWidth="1"/>
    <col min="14" max="16384" width="9" style="3"/>
  </cols>
  <sheetData>
    <row r="1" spans="1:15" ht="21.95" hidden="1" customHeight="1" outlineLevel="2">
      <c r="A1" s="77"/>
      <c r="B1" s="77"/>
      <c r="C1" s="77"/>
      <c r="D1" s="2" t="s">
        <v>15</v>
      </c>
      <c r="E1" s="2"/>
      <c r="J1" s="4" t="s">
        <v>81</v>
      </c>
    </row>
    <row r="2" spans="1:15" ht="50.1" customHeight="1" collapsed="1">
      <c r="A2" s="5"/>
      <c r="B2" s="5"/>
      <c r="C2" s="2"/>
      <c r="D2" s="2"/>
      <c r="E2" s="90" t="s">
        <v>130</v>
      </c>
      <c r="F2" s="90"/>
      <c r="G2" s="90"/>
    </row>
    <row r="3" spans="1:15" s="2" customFormat="1" ht="32.1" customHeight="1">
      <c r="A3" s="78" t="s">
        <v>11</v>
      </c>
      <c r="B3" s="78"/>
      <c r="C3" s="78"/>
      <c r="D3" s="6" t="s">
        <v>34</v>
      </c>
      <c r="F3" s="5" t="s">
        <v>32</v>
      </c>
      <c r="G3" s="49">
        <f ca="1">TODAY()</f>
        <v>45512</v>
      </c>
      <c r="J3" s="3"/>
      <c r="K3" s="3"/>
      <c r="L3" s="3"/>
      <c r="M3" s="3"/>
      <c r="N3" s="3"/>
      <c r="O3" s="3"/>
    </row>
    <row r="4" spans="1:15" ht="6" customHeight="1">
      <c r="A4" s="7"/>
      <c r="B4" s="7"/>
    </row>
    <row r="5" spans="1:15" ht="25.5" customHeight="1">
      <c r="A5" s="3" t="s">
        <v>31</v>
      </c>
      <c r="D5" s="8"/>
      <c r="E5" s="9" t="s">
        <v>28</v>
      </c>
      <c r="F5" s="76" t="s">
        <v>78</v>
      </c>
      <c r="G5" s="58">
        <v>1</v>
      </c>
    </row>
    <row r="6" spans="1:15" ht="5.0999999999999996" customHeight="1">
      <c r="D6" s="8"/>
      <c r="E6" s="8"/>
      <c r="F6" s="10"/>
    </row>
    <row r="7" spans="1:15" ht="24.95" customHeight="1">
      <c r="A7" s="11" t="s">
        <v>107</v>
      </c>
      <c r="B7" s="12"/>
      <c r="C7" s="13" t="s">
        <v>13</v>
      </c>
      <c r="D7" s="109">
        <v>45467</v>
      </c>
      <c r="E7" s="110"/>
      <c r="F7" s="59">
        <v>0.45833333333333331</v>
      </c>
      <c r="G7" s="14" t="s">
        <v>30</v>
      </c>
      <c r="J7" s="74" t="s">
        <v>132</v>
      </c>
      <c r="K7" s="74"/>
      <c r="L7" s="74"/>
      <c r="M7" s="74"/>
      <c r="N7" s="74"/>
    </row>
    <row r="8" spans="1:15" ht="21.95" customHeight="1">
      <c r="A8" s="73"/>
      <c r="B8" s="16"/>
      <c r="C8" s="17" t="s">
        <v>0</v>
      </c>
      <c r="D8" s="84" t="s">
        <v>8</v>
      </c>
      <c r="E8" s="85"/>
      <c r="F8" s="86"/>
      <c r="G8" s="79" t="s">
        <v>113</v>
      </c>
    </row>
    <row r="9" spans="1:15" ht="21.95" customHeight="1">
      <c r="A9" s="73"/>
      <c r="B9" s="16"/>
      <c r="C9" s="18"/>
      <c r="D9" s="81" t="s">
        <v>101</v>
      </c>
      <c r="E9" s="82"/>
      <c r="F9" s="83"/>
      <c r="G9" s="79"/>
    </row>
    <row r="10" spans="1:15" ht="21.95" customHeight="1">
      <c r="A10" s="15"/>
      <c r="B10" s="16"/>
      <c r="C10" s="24" t="s">
        <v>33</v>
      </c>
      <c r="D10" s="87" t="s">
        <v>102</v>
      </c>
      <c r="E10" s="88"/>
      <c r="F10" s="89"/>
      <c r="G10" s="79"/>
    </row>
    <row r="11" spans="1:15" ht="21.95" customHeight="1">
      <c r="A11" s="15"/>
      <c r="B11" s="16"/>
      <c r="C11" s="17" t="s">
        <v>1</v>
      </c>
      <c r="D11" s="100" t="s">
        <v>103</v>
      </c>
      <c r="E11" s="101"/>
      <c r="F11" s="102"/>
      <c r="G11" s="79"/>
    </row>
    <row r="12" spans="1:15" ht="21.95" customHeight="1">
      <c r="A12" s="15"/>
      <c r="B12" s="16"/>
      <c r="C12" s="18" t="s">
        <v>6</v>
      </c>
      <c r="D12" s="91" t="s">
        <v>12</v>
      </c>
      <c r="E12" s="92"/>
      <c r="F12" s="93"/>
      <c r="G12" s="79"/>
    </row>
    <row r="13" spans="1:15" ht="21.95" customHeight="1">
      <c r="A13" s="15"/>
      <c r="B13" s="16"/>
      <c r="C13" s="19" t="s">
        <v>16</v>
      </c>
      <c r="D13" s="94" t="s">
        <v>117</v>
      </c>
      <c r="E13" s="95"/>
      <c r="F13" s="96"/>
      <c r="G13" s="79"/>
    </row>
    <row r="14" spans="1:15" ht="21.95" customHeight="1">
      <c r="A14" s="20"/>
      <c r="B14" s="21"/>
      <c r="C14" s="19" t="s">
        <v>17</v>
      </c>
      <c r="D14" s="69" t="s">
        <v>111</v>
      </c>
      <c r="E14" s="70"/>
      <c r="F14" s="71"/>
      <c r="G14" s="80"/>
    </row>
    <row r="15" spans="1:15" ht="15" customHeight="1">
      <c r="A15" s="22"/>
      <c r="B15" s="22"/>
    </row>
    <row r="16" spans="1:15" ht="24.95" hidden="1" customHeight="1" outlineLevel="1">
      <c r="A16" s="11" t="s">
        <v>108</v>
      </c>
      <c r="B16" s="12"/>
      <c r="C16" s="13" t="s">
        <v>13</v>
      </c>
      <c r="D16" s="109">
        <v>45476</v>
      </c>
      <c r="E16" s="110"/>
      <c r="F16" s="59">
        <v>0.66666666666666663</v>
      </c>
      <c r="G16" s="14" t="s">
        <v>30</v>
      </c>
      <c r="J16" s="50" t="s">
        <v>97</v>
      </c>
      <c r="K16" s="50"/>
      <c r="L16" s="50"/>
      <c r="M16" s="50"/>
      <c r="N16" s="50"/>
      <c r="O16" s="50"/>
    </row>
    <row r="17" spans="1:14" ht="21.95" hidden="1" customHeight="1" outlineLevel="1">
      <c r="A17" s="15"/>
      <c r="B17" s="16"/>
      <c r="C17" s="18" t="s">
        <v>0</v>
      </c>
      <c r="D17" s="84" t="s">
        <v>8</v>
      </c>
      <c r="E17" s="85"/>
      <c r="F17" s="86"/>
      <c r="G17" s="79"/>
    </row>
    <row r="18" spans="1:14" ht="21.95" hidden="1" customHeight="1" outlineLevel="1">
      <c r="A18" s="15"/>
      <c r="B18" s="16"/>
      <c r="C18" s="18"/>
      <c r="D18" s="81" t="s">
        <v>84</v>
      </c>
      <c r="E18" s="82"/>
      <c r="F18" s="83"/>
      <c r="G18" s="79"/>
    </row>
    <row r="19" spans="1:14" ht="21.95" hidden="1" customHeight="1" outlineLevel="1">
      <c r="A19" s="15"/>
      <c r="B19" s="16"/>
      <c r="C19" s="24" t="s">
        <v>33</v>
      </c>
      <c r="D19" s="87" t="s">
        <v>112</v>
      </c>
      <c r="E19" s="88"/>
      <c r="F19" s="89"/>
      <c r="G19" s="79"/>
    </row>
    <row r="20" spans="1:14" ht="21.95" hidden="1" customHeight="1" outlineLevel="1">
      <c r="A20" s="15"/>
      <c r="B20" s="16"/>
      <c r="C20" s="17" t="s">
        <v>1</v>
      </c>
      <c r="D20" s="100" t="s">
        <v>115</v>
      </c>
      <c r="E20" s="101"/>
      <c r="F20" s="102"/>
      <c r="G20" s="79"/>
    </row>
    <row r="21" spans="1:14" ht="21.95" hidden="1" customHeight="1" outlineLevel="1">
      <c r="A21" s="15"/>
      <c r="B21" s="16"/>
      <c r="C21" s="18" t="s">
        <v>6</v>
      </c>
      <c r="D21" s="91" t="s">
        <v>116</v>
      </c>
      <c r="E21" s="92"/>
      <c r="F21" s="93"/>
      <c r="G21" s="79"/>
    </row>
    <row r="22" spans="1:14" ht="21.95" hidden="1" customHeight="1" outlineLevel="1">
      <c r="A22" s="15"/>
      <c r="B22" s="16"/>
      <c r="C22" s="19" t="s">
        <v>16</v>
      </c>
      <c r="D22" s="94" t="s">
        <v>118</v>
      </c>
      <c r="E22" s="95"/>
      <c r="F22" s="96"/>
      <c r="G22" s="79"/>
    </row>
    <row r="23" spans="1:14" ht="21.95" hidden="1" customHeight="1" outlineLevel="1">
      <c r="A23" s="20"/>
      <c r="B23" s="21"/>
      <c r="C23" s="19" t="s">
        <v>17</v>
      </c>
      <c r="D23" s="69" t="s">
        <v>111</v>
      </c>
      <c r="E23" s="70"/>
      <c r="F23" s="71"/>
      <c r="G23" s="80"/>
    </row>
    <row r="24" spans="1:14" ht="15" hidden="1" customHeight="1" outlineLevel="1">
      <c r="A24" s="22"/>
      <c r="B24" s="22"/>
    </row>
    <row r="25" spans="1:14" ht="24.95" customHeight="1" collapsed="1">
      <c r="A25" s="11" t="s">
        <v>29</v>
      </c>
      <c r="B25" s="12"/>
      <c r="C25" s="13" t="s">
        <v>14</v>
      </c>
      <c r="D25" s="109">
        <v>45467</v>
      </c>
      <c r="E25" s="110"/>
      <c r="F25" s="59">
        <v>0.54166666666666663</v>
      </c>
      <c r="G25" s="14" t="s">
        <v>30</v>
      </c>
      <c r="J25" s="74" t="s">
        <v>132</v>
      </c>
      <c r="K25" s="74"/>
      <c r="L25" s="74"/>
      <c r="M25" s="74"/>
      <c r="N25" s="74"/>
    </row>
    <row r="26" spans="1:14" ht="21.95" customHeight="1">
      <c r="A26" s="73"/>
      <c r="B26" s="16"/>
      <c r="C26" s="18" t="s">
        <v>0</v>
      </c>
      <c r="D26" s="84" t="s">
        <v>27</v>
      </c>
      <c r="E26" s="85"/>
      <c r="F26" s="86"/>
      <c r="G26" s="79" t="s">
        <v>131</v>
      </c>
    </row>
    <row r="27" spans="1:14" ht="21.95" customHeight="1">
      <c r="A27" s="73"/>
      <c r="B27" s="16"/>
      <c r="C27" s="18"/>
      <c r="D27" s="81" t="s">
        <v>114</v>
      </c>
      <c r="E27" s="82"/>
      <c r="F27" s="83"/>
      <c r="G27" s="79"/>
    </row>
    <row r="28" spans="1:14" ht="21.95" customHeight="1">
      <c r="A28" s="15"/>
      <c r="B28" s="16"/>
      <c r="C28" s="24" t="s">
        <v>33</v>
      </c>
      <c r="D28" s="87"/>
      <c r="E28" s="88"/>
      <c r="F28" s="89"/>
      <c r="G28" s="79"/>
    </row>
    <row r="29" spans="1:14" ht="21.95" customHeight="1">
      <c r="A29" s="15"/>
      <c r="B29" s="16"/>
      <c r="C29" s="17" t="s">
        <v>1</v>
      </c>
      <c r="D29" s="100" t="s">
        <v>119</v>
      </c>
      <c r="E29" s="101"/>
      <c r="F29" s="102"/>
      <c r="G29" s="79"/>
    </row>
    <row r="30" spans="1:14" ht="21.95" customHeight="1">
      <c r="A30" s="15"/>
      <c r="B30" s="16"/>
      <c r="C30" s="18" t="s">
        <v>6</v>
      </c>
      <c r="D30" s="91" t="s">
        <v>120</v>
      </c>
      <c r="E30" s="92"/>
      <c r="F30" s="93"/>
      <c r="G30" s="79"/>
    </row>
    <row r="31" spans="1:14" ht="21.75" customHeight="1">
      <c r="A31" s="15"/>
      <c r="B31" s="16"/>
      <c r="C31" s="19" t="s">
        <v>16</v>
      </c>
      <c r="D31" s="94" t="s">
        <v>121</v>
      </c>
      <c r="E31" s="95"/>
      <c r="F31" s="96"/>
      <c r="G31" s="79"/>
    </row>
    <row r="32" spans="1:14" ht="21.95" customHeight="1">
      <c r="A32" s="20"/>
      <c r="B32" s="21"/>
      <c r="C32" s="19" t="s">
        <v>17</v>
      </c>
      <c r="D32" s="97" t="s">
        <v>110</v>
      </c>
      <c r="E32" s="98"/>
      <c r="F32" s="99"/>
      <c r="G32" s="80"/>
    </row>
    <row r="33" spans="1:15" ht="15" customHeight="1">
      <c r="A33" s="16"/>
      <c r="B33" s="16"/>
    </row>
    <row r="34" spans="1:15" ht="24.95" hidden="1" customHeight="1" outlineLevel="1">
      <c r="A34" s="11" t="s">
        <v>109</v>
      </c>
      <c r="B34" s="12"/>
      <c r="C34" s="13" t="s">
        <v>14</v>
      </c>
      <c r="D34" s="109">
        <f>D25</f>
        <v>45467</v>
      </c>
      <c r="E34" s="110"/>
      <c r="F34" s="59">
        <v>1</v>
      </c>
      <c r="G34" s="14" t="s">
        <v>18</v>
      </c>
      <c r="J34" s="50" t="s">
        <v>97</v>
      </c>
      <c r="K34" s="50"/>
      <c r="L34" s="50"/>
      <c r="M34" s="50"/>
      <c r="N34" s="50"/>
      <c r="O34" s="50"/>
    </row>
    <row r="35" spans="1:15" ht="21.95" hidden="1" customHeight="1" outlineLevel="1">
      <c r="A35" s="15"/>
      <c r="B35" s="16"/>
      <c r="C35" s="18" t="s">
        <v>0</v>
      </c>
      <c r="D35" s="84" t="s">
        <v>8</v>
      </c>
      <c r="E35" s="85"/>
      <c r="F35" s="86"/>
      <c r="G35" s="79"/>
    </row>
    <row r="36" spans="1:15" ht="21.95" hidden="1" customHeight="1" outlineLevel="1">
      <c r="A36" s="15"/>
      <c r="B36" s="16"/>
      <c r="C36" s="18"/>
      <c r="D36" s="81" t="s">
        <v>93</v>
      </c>
      <c r="E36" s="82"/>
      <c r="F36" s="83"/>
      <c r="G36" s="79"/>
    </row>
    <row r="37" spans="1:15" ht="21.95" hidden="1" customHeight="1" outlineLevel="1">
      <c r="A37" s="15"/>
      <c r="B37" s="16"/>
      <c r="C37" s="24" t="s">
        <v>33</v>
      </c>
      <c r="D37" s="87" t="s">
        <v>94</v>
      </c>
      <c r="E37" s="88"/>
      <c r="F37" s="89"/>
      <c r="G37" s="79"/>
    </row>
    <row r="38" spans="1:15" ht="21.95" hidden="1" customHeight="1" outlineLevel="1">
      <c r="A38" s="15"/>
      <c r="B38" s="16"/>
      <c r="C38" s="17" t="s">
        <v>1</v>
      </c>
      <c r="D38" s="100" t="s">
        <v>85</v>
      </c>
      <c r="E38" s="101"/>
      <c r="F38" s="102"/>
      <c r="G38" s="79"/>
    </row>
    <row r="39" spans="1:15" ht="21.95" hidden="1" customHeight="1" outlineLevel="1">
      <c r="A39" s="15"/>
      <c r="B39" s="16"/>
      <c r="C39" s="18" t="s">
        <v>6</v>
      </c>
      <c r="D39" s="91" t="s">
        <v>77</v>
      </c>
      <c r="E39" s="92"/>
      <c r="F39" s="93"/>
      <c r="G39" s="79"/>
    </row>
    <row r="40" spans="1:15" ht="21.95" hidden="1" customHeight="1" outlineLevel="1">
      <c r="A40" s="15"/>
      <c r="B40" s="16"/>
      <c r="C40" s="19" t="s">
        <v>16</v>
      </c>
      <c r="D40" s="94" t="s">
        <v>86</v>
      </c>
      <c r="E40" s="95"/>
      <c r="F40" s="96"/>
      <c r="G40" s="79"/>
    </row>
    <row r="41" spans="1:15" ht="21.95" hidden="1" customHeight="1" outlineLevel="1">
      <c r="A41" s="20"/>
      <c r="B41" s="21"/>
      <c r="C41" s="19" t="s">
        <v>17</v>
      </c>
      <c r="D41" s="97" t="s">
        <v>95</v>
      </c>
      <c r="E41" s="98"/>
      <c r="F41" s="99"/>
      <c r="G41" s="80"/>
    </row>
    <row r="42" spans="1:15" hidden="1" outlineLevel="1">
      <c r="A42" s="26"/>
      <c r="B42" s="26"/>
    </row>
    <row r="43" spans="1:15" ht="14.25" collapsed="1">
      <c r="A43" s="27" t="s">
        <v>19</v>
      </c>
      <c r="B43" s="28"/>
    </row>
    <row r="44" spans="1:15" ht="20.100000000000001" customHeight="1">
      <c r="A44" s="29"/>
      <c r="B44" s="115" t="s">
        <v>90</v>
      </c>
      <c r="C44" s="116"/>
      <c r="D44" s="115" t="s">
        <v>4</v>
      </c>
      <c r="E44" s="117"/>
      <c r="F44" s="72" t="s">
        <v>89</v>
      </c>
      <c r="G44" s="72" t="s">
        <v>82</v>
      </c>
    </row>
    <row r="45" spans="1:15" ht="24.95" customHeight="1">
      <c r="A45" s="31">
        <v>1</v>
      </c>
      <c r="B45" s="122" t="s">
        <v>122</v>
      </c>
      <c r="C45" s="121"/>
      <c r="D45" s="122" t="s">
        <v>96</v>
      </c>
      <c r="E45" s="121"/>
      <c r="F45" s="67">
        <v>2</v>
      </c>
      <c r="G45" s="60">
        <v>20</v>
      </c>
      <c r="I45" s="63">
        <f>F45*G45</f>
        <v>40</v>
      </c>
      <c r="J45" s="51" t="s">
        <v>83</v>
      </c>
      <c r="K45" s="32"/>
      <c r="L45" s="32"/>
      <c r="M45" s="32"/>
    </row>
    <row r="46" spans="1:15" ht="24.95" customHeight="1">
      <c r="A46" s="31">
        <v>2</v>
      </c>
      <c r="B46" s="123" t="s">
        <v>128</v>
      </c>
      <c r="C46" s="124"/>
      <c r="D46" s="122" t="s">
        <v>129</v>
      </c>
      <c r="E46" s="121"/>
      <c r="F46" s="68">
        <v>3</v>
      </c>
      <c r="G46" s="61">
        <v>10</v>
      </c>
      <c r="I46" s="63">
        <f t="shared" ref="I46:I52" si="0">F46*G46</f>
        <v>30</v>
      </c>
    </row>
    <row r="47" spans="1:15" ht="24.95" customHeight="1">
      <c r="A47" s="31">
        <v>3</v>
      </c>
      <c r="B47" s="123"/>
      <c r="C47" s="124"/>
      <c r="D47" s="123"/>
      <c r="E47" s="124"/>
      <c r="F47" s="68"/>
      <c r="G47" s="61"/>
      <c r="I47" s="63">
        <f t="shared" si="0"/>
        <v>0</v>
      </c>
    </row>
    <row r="48" spans="1:15" ht="24.95" customHeight="1">
      <c r="A48" s="31">
        <v>4</v>
      </c>
      <c r="B48" s="123"/>
      <c r="C48" s="124"/>
      <c r="D48" s="123"/>
      <c r="E48" s="124"/>
      <c r="F48" s="68"/>
      <c r="G48" s="61"/>
      <c r="I48" s="63">
        <f t="shared" si="0"/>
        <v>0</v>
      </c>
    </row>
    <row r="49" spans="1:15" ht="24.95" customHeight="1">
      <c r="A49" s="31">
        <v>5</v>
      </c>
      <c r="B49" s="123"/>
      <c r="C49" s="124"/>
      <c r="D49" s="123"/>
      <c r="E49" s="124"/>
      <c r="F49" s="68"/>
      <c r="G49" s="61"/>
      <c r="I49" s="63">
        <f t="shared" si="0"/>
        <v>0</v>
      </c>
    </row>
    <row r="50" spans="1:15" ht="24.95" hidden="1" customHeight="1">
      <c r="A50" s="31">
        <v>6</v>
      </c>
      <c r="B50" s="123"/>
      <c r="C50" s="124"/>
      <c r="D50" s="123"/>
      <c r="E50" s="124"/>
      <c r="F50" s="68"/>
      <c r="G50" s="61"/>
      <c r="I50" s="63">
        <f t="shared" si="0"/>
        <v>0</v>
      </c>
      <c r="J50" s="50" t="s">
        <v>98</v>
      </c>
      <c r="K50" s="50"/>
      <c r="L50" s="50"/>
      <c r="M50" s="50"/>
      <c r="N50" s="50"/>
      <c r="O50" s="50"/>
    </row>
    <row r="51" spans="1:15" ht="24.95" hidden="1" customHeight="1">
      <c r="A51" s="31">
        <v>7</v>
      </c>
      <c r="B51" s="123"/>
      <c r="C51" s="124"/>
      <c r="D51" s="123"/>
      <c r="E51" s="124"/>
      <c r="F51" s="68"/>
      <c r="G51" s="61"/>
      <c r="I51" s="63">
        <f t="shared" si="0"/>
        <v>0</v>
      </c>
    </row>
    <row r="52" spans="1:15" ht="24.95" hidden="1" customHeight="1">
      <c r="A52" s="31">
        <v>8</v>
      </c>
      <c r="B52" s="123"/>
      <c r="C52" s="124"/>
      <c r="D52" s="123"/>
      <c r="E52" s="124"/>
      <c r="F52" s="68"/>
      <c r="G52" s="61"/>
      <c r="I52" s="63">
        <f t="shared" si="0"/>
        <v>0</v>
      </c>
    </row>
    <row r="53" spans="1:15" ht="27.95" customHeight="1">
      <c r="A53" s="16"/>
      <c r="B53" s="16"/>
      <c r="C53" s="16"/>
      <c r="D53" s="33"/>
      <c r="E53" s="34"/>
      <c r="F53" s="35" t="s">
        <v>9</v>
      </c>
      <c r="G53" s="66">
        <f>_xlfn.AGGREGATE(9,3,I45:I52)</f>
        <v>70</v>
      </c>
      <c r="I53" s="62"/>
      <c r="J53" s="25" t="s">
        <v>104</v>
      </c>
      <c r="K53" s="25"/>
      <c r="L53" s="25"/>
    </row>
    <row r="54" spans="1:15" ht="14.25">
      <c r="A54" s="27" t="s">
        <v>20</v>
      </c>
      <c r="B54" s="28"/>
    </row>
    <row r="55" spans="1:15" ht="20.100000000000001" customHeight="1">
      <c r="A55" s="48" t="s">
        <v>36</v>
      </c>
      <c r="B55" s="120" t="s">
        <v>105</v>
      </c>
      <c r="C55" s="120"/>
      <c r="D55" s="120"/>
      <c r="E55" s="120"/>
      <c r="F55" s="120"/>
      <c r="G55" s="121"/>
    </row>
    <row r="56" spans="1:15" ht="20.100000000000001" customHeight="1">
      <c r="A56" s="15" t="s">
        <v>37</v>
      </c>
      <c r="B56" s="105" t="s">
        <v>106</v>
      </c>
      <c r="C56" s="105"/>
      <c r="D56" s="105"/>
      <c r="E56" s="105"/>
      <c r="F56" s="105"/>
      <c r="G56" s="106"/>
    </row>
    <row r="57" spans="1:15" ht="20.100000000000001" customHeight="1">
      <c r="A57" s="15" t="s">
        <v>38</v>
      </c>
      <c r="B57" s="105"/>
      <c r="C57" s="105"/>
      <c r="D57" s="105"/>
      <c r="E57" s="105"/>
      <c r="F57" s="105"/>
      <c r="G57" s="106"/>
    </row>
    <row r="58" spans="1:15" ht="20.100000000000001" customHeight="1">
      <c r="A58" s="15" t="s">
        <v>39</v>
      </c>
      <c r="B58" s="105"/>
      <c r="C58" s="105"/>
      <c r="D58" s="105"/>
      <c r="E58" s="105"/>
      <c r="F58" s="105"/>
      <c r="G58" s="106"/>
    </row>
    <row r="59" spans="1:15" ht="20.100000000000001" customHeight="1">
      <c r="A59" s="15" t="s">
        <v>40</v>
      </c>
      <c r="B59" s="105"/>
      <c r="C59" s="105"/>
      <c r="D59" s="105"/>
      <c r="E59" s="105"/>
      <c r="F59" s="105"/>
      <c r="G59" s="106"/>
    </row>
    <row r="60" spans="1:15" ht="20.100000000000001" hidden="1" customHeight="1">
      <c r="A60" s="15" t="s">
        <v>79</v>
      </c>
      <c r="B60" s="105"/>
      <c r="C60" s="105"/>
      <c r="D60" s="105"/>
      <c r="E60" s="105"/>
      <c r="F60" s="105"/>
      <c r="G60" s="106"/>
      <c r="J60" s="50" t="s">
        <v>98</v>
      </c>
      <c r="K60" s="50"/>
      <c r="L60" s="50"/>
      <c r="M60" s="50"/>
      <c r="N60" s="50"/>
      <c r="O60" s="50"/>
    </row>
    <row r="61" spans="1:15" ht="20.100000000000001" hidden="1" customHeight="1">
      <c r="A61" s="15" t="s">
        <v>80</v>
      </c>
      <c r="B61" s="105"/>
      <c r="C61" s="105"/>
      <c r="D61" s="105"/>
      <c r="E61" s="105"/>
      <c r="F61" s="105"/>
      <c r="G61" s="106"/>
    </row>
    <row r="62" spans="1:15" ht="20.100000000000001" customHeight="1">
      <c r="A62" s="20" t="s">
        <v>91</v>
      </c>
      <c r="B62" s="21"/>
      <c r="C62" s="118" t="s">
        <v>99</v>
      </c>
      <c r="D62" s="118"/>
      <c r="E62" s="118"/>
      <c r="F62" s="118"/>
      <c r="G62" s="119"/>
    </row>
    <row r="63" spans="1:15" ht="14.1" customHeight="1"/>
    <row r="64" spans="1:15" s="38" customFormat="1" ht="20.100000000000001" customHeight="1">
      <c r="A64" s="36" t="s">
        <v>21</v>
      </c>
      <c r="B64" s="23"/>
      <c r="C64" s="37" t="s">
        <v>1</v>
      </c>
      <c r="D64" s="111" t="s">
        <v>123</v>
      </c>
      <c r="E64" s="112"/>
      <c r="F64" s="52" t="str">
        <f>"依頼番号： "&amp;N70&amp;MONTH(M70)&amp;"-"</f>
        <v>依頼番号： L6-</v>
      </c>
      <c r="G64" s="64" t="s">
        <v>88</v>
      </c>
    </row>
    <row r="65" spans="1:15" s="38" customFormat="1" ht="14.25">
      <c r="A65" s="39"/>
      <c r="B65" s="40"/>
      <c r="C65" s="41" t="s">
        <v>0</v>
      </c>
      <c r="D65" s="113" t="s">
        <v>124</v>
      </c>
      <c r="E65" s="114"/>
      <c r="F65" s="42"/>
      <c r="G65" s="65" t="s">
        <v>62</v>
      </c>
      <c r="J65" s="43" t="s">
        <v>35</v>
      </c>
    </row>
    <row r="66" spans="1:15" s="38" customFormat="1" ht="14.25">
      <c r="A66" s="39"/>
      <c r="B66" s="40"/>
      <c r="C66" s="41" t="s">
        <v>6</v>
      </c>
      <c r="D66" s="113" t="s">
        <v>12</v>
      </c>
      <c r="E66" s="114"/>
      <c r="F66" s="39" t="s">
        <v>5</v>
      </c>
      <c r="G66" s="40"/>
    </row>
    <row r="67" spans="1:15" s="38" customFormat="1" ht="14.25">
      <c r="A67" s="39"/>
      <c r="B67" s="40"/>
      <c r="C67" s="41" t="s">
        <v>2</v>
      </c>
      <c r="D67" s="113" t="s">
        <v>125</v>
      </c>
      <c r="E67" s="114"/>
      <c r="F67" s="44" t="s">
        <v>25</v>
      </c>
      <c r="G67" s="45"/>
    </row>
    <row r="68" spans="1:15" s="38" customFormat="1" ht="14.25">
      <c r="A68" s="39"/>
      <c r="B68" s="40"/>
      <c r="C68" s="41" t="s">
        <v>3</v>
      </c>
      <c r="D68" s="103" t="s">
        <v>126</v>
      </c>
      <c r="E68" s="104"/>
      <c r="F68" s="44" t="s">
        <v>26</v>
      </c>
      <c r="G68" s="45"/>
      <c r="L68" s="53" t="s">
        <v>100</v>
      </c>
      <c r="M68" s="3"/>
      <c r="N68" s="3"/>
      <c r="O68" s="3"/>
    </row>
    <row r="69" spans="1:15" s="38" customFormat="1" ht="14.25">
      <c r="A69" s="39"/>
      <c r="B69" s="40"/>
      <c r="C69" s="41" t="s">
        <v>10</v>
      </c>
      <c r="D69" s="103" t="s">
        <v>127</v>
      </c>
      <c r="E69" s="104"/>
      <c r="F69" s="39" t="s">
        <v>23</v>
      </c>
      <c r="G69" s="40"/>
      <c r="L69" s="54" t="s">
        <v>67</v>
      </c>
      <c r="M69" s="54" t="s">
        <v>87</v>
      </c>
      <c r="N69" s="54" t="s">
        <v>68</v>
      </c>
      <c r="O69" s="54" t="s">
        <v>92</v>
      </c>
    </row>
    <row r="70" spans="1:15" s="38" customFormat="1" ht="14.25">
      <c r="A70" s="42"/>
      <c r="B70" s="46"/>
      <c r="C70" s="47" t="s">
        <v>22</v>
      </c>
      <c r="D70" s="107" t="s">
        <v>126</v>
      </c>
      <c r="E70" s="108"/>
      <c r="F70" s="42" t="s">
        <v>24</v>
      </c>
      <c r="G70" s="46"/>
      <c r="L70" s="55">
        <f>YEAR(D25)</f>
        <v>2024</v>
      </c>
      <c r="M70" s="56">
        <f>D25+O70</f>
        <v>45467</v>
      </c>
      <c r="N70" s="57" t="str">
        <f>_xlfn.XLOOKUP(L70,依頼番号TB[年],依頼番号TB[アルファベット])</f>
        <v>L</v>
      </c>
      <c r="O70" s="57">
        <f>_xlfn.XLOOKUP(G65,締め日TB[締め日],締め日TB[値],,,)</f>
        <v>0</v>
      </c>
    </row>
    <row r="71" spans="1:15" ht="6" customHeight="1"/>
    <row r="72" spans="1:15">
      <c r="A72" s="3" t="s">
        <v>7</v>
      </c>
    </row>
    <row r="75" spans="1:15">
      <c r="A75" s="26"/>
      <c r="B75" s="26"/>
    </row>
    <row r="76" spans="1:15">
      <c r="A76" s="26"/>
      <c r="B76" s="26"/>
    </row>
    <row r="77" spans="1:15">
      <c r="A77" s="26"/>
      <c r="B77" s="26"/>
    </row>
    <row r="78" spans="1:15">
      <c r="A78" s="26"/>
      <c r="B78" s="26"/>
    </row>
  </sheetData>
  <mergeCells count="70">
    <mergeCell ref="A1:C1"/>
    <mergeCell ref="A3:C3"/>
    <mergeCell ref="D7:E7"/>
    <mergeCell ref="D8:F8"/>
    <mergeCell ref="G8:G14"/>
    <mergeCell ref="D9:F9"/>
    <mergeCell ref="D10:F10"/>
    <mergeCell ref="D11:F11"/>
    <mergeCell ref="D12:F12"/>
    <mergeCell ref="D13:F13"/>
    <mergeCell ref="D16:E16"/>
    <mergeCell ref="D17:F17"/>
    <mergeCell ref="G17:G23"/>
    <mergeCell ref="D18:F18"/>
    <mergeCell ref="D19:F19"/>
    <mergeCell ref="D20:F20"/>
    <mergeCell ref="D21:F21"/>
    <mergeCell ref="D22:F22"/>
    <mergeCell ref="D25:E25"/>
    <mergeCell ref="D26:F26"/>
    <mergeCell ref="G26:G32"/>
    <mergeCell ref="D27:F27"/>
    <mergeCell ref="D28:F28"/>
    <mergeCell ref="D29:F29"/>
    <mergeCell ref="D30:F30"/>
    <mergeCell ref="D31:F31"/>
    <mergeCell ref="D32:F32"/>
    <mergeCell ref="D34:E34"/>
    <mergeCell ref="D35:F35"/>
    <mergeCell ref="G35:G41"/>
    <mergeCell ref="D36:F36"/>
    <mergeCell ref="D37:F37"/>
    <mergeCell ref="D38:F38"/>
    <mergeCell ref="D39:F39"/>
    <mergeCell ref="D40:F40"/>
    <mergeCell ref="D41:F41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D68:E68"/>
    <mergeCell ref="D69:E69"/>
    <mergeCell ref="D70:E70"/>
    <mergeCell ref="E2:G2"/>
    <mergeCell ref="B61:G61"/>
    <mergeCell ref="C62:G62"/>
    <mergeCell ref="D64:E64"/>
    <mergeCell ref="D65:E65"/>
    <mergeCell ref="D66:E66"/>
    <mergeCell ref="D67:E67"/>
    <mergeCell ref="B55:G55"/>
    <mergeCell ref="B56:G56"/>
    <mergeCell ref="B57:G57"/>
    <mergeCell ref="B58:G58"/>
    <mergeCell ref="B59:G59"/>
    <mergeCell ref="B60:G60"/>
  </mergeCells>
  <phoneticPr fontId="2"/>
  <dataValidations count="1">
    <dataValidation type="list" showInputMessage="1" sqref="A1:C1" xr:uid="{E4BDBE19-5AE9-4D84-BA7B-288405BB7601}">
      <formula1>#REF!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19C21D-D103-4010-886A-1ABE696ADEE4}">
          <x14:formula1>
            <xm:f>依頼番号!$D$2:$D$6</xm:f>
          </x14:formula1>
          <xm:sqref>G65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1EA2-33DD-4A02-A906-576A2DD0B06F}">
  <sheetPr>
    <tabColor theme="1"/>
  </sheetPr>
  <dimension ref="A1:E31"/>
  <sheetViews>
    <sheetView zoomScale="90" zoomScaleNormal="90" workbookViewId="0">
      <selection activeCell="E31" sqref="E31"/>
    </sheetView>
  </sheetViews>
  <sheetFormatPr defaultRowHeight="15.75"/>
  <cols>
    <col min="1" max="1" width="9" style="1"/>
    <col min="2" max="2" width="12.625" style="1" customWidth="1"/>
    <col min="3" max="3" width="9" style="1"/>
    <col min="4" max="4" width="11.625" style="1" bestFit="1" customWidth="1"/>
    <col min="5" max="16384" width="9" style="1"/>
  </cols>
  <sheetData>
    <row r="1" spans="1:5">
      <c r="A1" s="1" t="s">
        <v>59</v>
      </c>
      <c r="B1" s="1" t="s">
        <v>41</v>
      </c>
      <c r="D1" s="1" t="s">
        <v>60</v>
      </c>
      <c r="E1" s="1" t="s">
        <v>61</v>
      </c>
    </row>
    <row r="2" spans="1:5">
      <c r="A2" s="1">
        <v>2022</v>
      </c>
      <c r="B2" s="1" t="s">
        <v>42</v>
      </c>
      <c r="D2" s="1" t="s">
        <v>66</v>
      </c>
      <c r="E2" s="1">
        <v>20</v>
      </c>
    </row>
    <row r="3" spans="1:5">
      <c r="A3" s="1">
        <v>2023</v>
      </c>
      <c r="B3" s="1" t="s">
        <v>43</v>
      </c>
      <c r="D3" s="1" t="s">
        <v>65</v>
      </c>
      <c r="E3" s="1">
        <v>15</v>
      </c>
    </row>
    <row r="4" spans="1:5">
      <c r="A4" s="1">
        <v>2024</v>
      </c>
      <c r="B4" s="1" t="s">
        <v>44</v>
      </c>
      <c r="D4" s="1" t="s">
        <v>64</v>
      </c>
      <c r="E4" s="1">
        <v>10</v>
      </c>
    </row>
    <row r="5" spans="1:5">
      <c r="A5" s="1">
        <v>2025</v>
      </c>
      <c r="B5" s="1" t="s">
        <v>45</v>
      </c>
      <c r="D5" s="1" t="s">
        <v>63</v>
      </c>
      <c r="E5" s="1">
        <v>5</v>
      </c>
    </row>
    <row r="6" spans="1:5">
      <c r="A6" s="1">
        <v>2026</v>
      </c>
      <c r="B6" s="1" t="s">
        <v>46</v>
      </c>
      <c r="D6" s="1" t="s">
        <v>62</v>
      </c>
      <c r="E6" s="1">
        <v>0</v>
      </c>
    </row>
    <row r="7" spans="1:5">
      <c r="A7" s="1">
        <v>2027</v>
      </c>
      <c r="B7" s="1" t="s">
        <v>47</v>
      </c>
    </row>
    <row r="8" spans="1:5">
      <c r="A8" s="1">
        <v>2028</v>
      </c>
      <c r="B8" s="1" t="s">
        <v>48</v>
      </c>
    </row>
    <row r="9" spans="1:5">
      <c r="A9" s="1">
        <v>2029</v>
      </c>
      <c r="B9" s="1" t="s">
        <v>49</v>
      </c>
    </row>
    <row r="10" spans="1:5">
      <c r="A10" s="1">
        <v>2030</v>
      </c>
      <c r="B10" s="1" t="s">
        <v>50</v>
      </c>
    </row>
    <row r="11" spans="1:5">
      <c r="A11" s="1">
        <v>2031</v>
      </c>
      <c r="B11" s="1" t="s">
        <v>51</v>
      </c>
    </row>
    <row r="12" spans="1:5">
      <c r="A12" s="1">
        <v>2032</v>
      </c>
      <c r="B12" s="1" t="s">
        <v>52</v>
      </c>
    </row>
    <row r="13" spans="1:5">
      <c r="A13" s="1">
        <v>2033</v>
      </c>
      <c r="B13" s="1" t="s">
        <v>53</v>
      </c>
    </row>
    <row r="14" spans="1:5">
      <c r="A14" s="1">
        <v>2034</v>
      </c>
      <c r="B14" s="1" t="s">
        <v>54</v>
      </c>
    </row>
    <row r="15" spans="1:5">
      <c r="A15" s="1">
        <v>2035</v>
      </c>
      <c r="B15" s="1" t="s">
        <v>55</v>
      </c>
    </row>
    <row r="16" spans="1:5">
      <c r="A16" s="1">
        <v>2036</v>
      </c>
      <c r="B16" s="1" t="s">
        <v>56</v>
      </c>
    </row>
    <row r="17" spans="1:2">
      <c r="A17" s="1">
        <v>2037</v>
      </c>
      <c r="B17" s="1" t="s">
        <v>57</v>
      </c>
    </row>
    <row r="18" spans="1:2">
      <c r="A18" s="1">
        <v>2038</v>
      </c>
      <c r="B18" s="1" t="s">
        <v>58</v>
      </c>
    </row>
    <row r="19" spans="1:2">
      <c r="A19" s="1">
        <v>2039</v>
      </c>
      <c r="B19" s="1" t="s">
        <v>69</v>
      </c>
    </row>
    <row r="20" spans="1:2">
      <c r="A20" s="1">
        <v>2040</v>
      </c>
      <c r="B20" s="1" t="s">
        <v>70</v>
      </c>
    </row>
    <row r="21" spans="1:2">
      <c r="A21" s="1">
        <v>2041</v>
      </c>
      <c r="B21" s="1" t="s">
        <v>71</v>
      </c>
    </row>
    <row r="22" spans="1:2">
      <c r="A22" s="1">
        <v>2042</v>
      </c>
      <c r="B22" s="1" t="s">
        <v>72</v>
      </c>
    </row>
    <row r="23" spans="1:2">
      <c r="A23" s="1">
        <v>2043</v>
      </c>
      <c r="B23" s="1" t="s">
        <v>73</v>
      </c>
    </row>
    <row r="24" spans="1:2">
      <c r="A24" s="1">
        <v>2044</v>
      </c>
      <c r="B24" s="1" t="s">
        <v>74</v>
      </c>
    </row>
    <row r="25" spans="1:2">
      <c r="A25" s="1">
        <v>2045</v>
      </c>
      <c r="B25" s="1" t="s">
        <v>75</v>
      </c>
    </row>
    <row r="26" spans="1:2">
      <c r="A26" s="1">
        <v>2046</v>
      </c>
      <c r="B26" s="1" t="s">
        <v>76</v>
      </c>
    </row>
    <row r="27" spans="1:2">
      <c r="A27" s="1">
        <v>2047</v>
      </c>
      <c r="B27" s="1" t="s">
        <v>43</v>
      </c>
    </row>
    <row r="28" spans="1:2">
      <c r="A28" s="1">
        <v>2048</v>
      </c>
      <c r="B28" s="1" t="s">
        <v>44</v>
      </c>
    </row>
    <row r="29" spans="1:2">
      <c r="A29" s="1">
        <v>2049</v>
      </c>
      <c r="B29" s="1" t="s">
        <v>45</v>
      </c>
    </row>
    <row r="30" spans="1:2">
      <c r="A30" s="1">
        <v>2050</v>
      </c>
      <c r="B30" s="1" t="s">
        <v>46</v>
      </c>
    </row>
    <row r="31" spans="1:2">
      <c r="A31" s="1">
        <v>2051</v>
      </c>
    </row>
  </sheetData>
  <phoneticPr fontId="2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配車依頼書　ひな形</vt:lpstr>
      <vt:lpstr>配車依頼書　記入サンプル</vt:lpstr>
      <vt:lpstr>依頼番号</vt:lpstr>
      <vt:lpstr>'配車依頼書　ひな形'!Print_Area</vt:lpstr>
      <vt:lpstr>'配車依頼書　記入サンプル'!Print_Area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2021-09-02T00:53:26Z</dcterms:created>
  <dcterms:modified xsi:type="dcterms:W3CDTF">2024-08-08T00:32:12Z</dcterms:modified>
</cp:coreProperties>
</file>